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БЮДЖЕТА'!$A$12:$F$562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<sst xmlns="http://schemas.openxmlformats.org/spreadsheetml/2006/main" count="2232" uniqueCount="452">
  <si>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</si>
  <si>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</si>
  <si>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</si>
  <si>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</si>
  <si>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</si>
  <si>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</si>
  <si>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</si>
  <si>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</si>
  <si>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</si>
  <si>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</si>
  <si>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</si>
  <si>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</si>
  <si>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</si>
  <si>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</si>
  <si>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</si>
  <si>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</si>
  <si>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</si>
  <si>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</si>
  <si>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</si>
  <si>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</si>
  <si>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</si>
  <si>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</si>
  <si>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</si>
  <si>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</si>
  <si>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</si>
  <si>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</si>
  <si>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</si>
  <si>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</si>
  <si>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</si>
  <si>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</si>
  <si>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</si>
  <si>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</si>
  <si>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</si>
  <si>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</si>
  <si>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</si>
  <si>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</si>
  <si>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</si>
  <si>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</si>
  <si>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</si>
  <si>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</si>
  <si>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</si>
  <si>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</si>
  <si>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</si>
  <si>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</si>
  <si>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</si>
  <si>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</si>
  <si>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</si>
  <si>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</si>
  <si>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</si>
  <si>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</si>
  <si>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</si>
  <si>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</si>
  <si>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</si>
  <si>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</si>
  <si>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</si>
  <si>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</si>
  <si>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</si>
  <si>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</si>
  <si>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</si>
  <si>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</si>
  <si>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</si>
  <si>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</si>
  <si>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</si>
  <si>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</si>
  <si>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</si>
  <si>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</si>
  <si>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</si>
  <si>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</si>
  <si>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</si>
  <si>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</si>
  <si>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</si>
  <si>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</si>
  <si>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</si>
  <si>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</si>
  <si>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</si>
  <si>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</si>
  <si>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</si>
  <si>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</si>
  <si>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</si>
  <si>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</si>
  <si>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</si>
  <si>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</si>
  <si>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</si>
  <si>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</si>
  <si>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</si>
  <si>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</si>
  <si>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</si>
  <si>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</si>
  <si>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</si>
  <si>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</si>
  <si>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</si>
  <si>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</si>
  <si>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</si>
  <si>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</si>
  <si>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</si>
  <si>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</si>
  <si>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</si>
  <si>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</si>
  <si>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</si>
  <si>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</si>
  <si>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</si>
  <si>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</si>
  <si>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</si>
  <si>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</si>
  <si>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</si>
  <si>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</si>
  <si>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</si>
  <si>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</si>
  <si>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</si>
  <si>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</si>
  <si>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</si>
  <si>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</si>
  <si>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</si>
  <si>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</si>
  <si>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</si>
  <si>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</si>
  <si>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</si>
  <si>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</si>
  <si>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</si>
  <si>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</si>
  <si>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</si>
  <si>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</si>
  <si>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</si>
  <si>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</si>
  <si>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</si>
  <si>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</si>
  <si>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</si>
  <si>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</si>
  <si>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</si>
  <si>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</si>
  <si>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</si>
  <si>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</si>
  <si>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</si>
  <si>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</si>
  <si>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</si>
  <si>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</si>
  <si>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</si>
  <si>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</si>
  <si>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</si>
  <si>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</si>
  <si>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</si>
  <si>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</si>
  <si>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</si>
  <si>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</si>
  <si>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</si>
  <si>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</si>
  <si>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</si>
  <si>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</si>
  <si>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</si>
  <si>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</si>
  <si>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</si>
  <si>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</si>
  <si>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</si>
  <si>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</si>
  <si>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</si>
  <si>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</si>
  <si>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</si>
  <si>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</si>
  <si>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</si>
  <si>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</si>
  <si>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</si>
  <si>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</si>
  <si>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</si>
  <si>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</si>
  <si>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</si>
  <si>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</si>
  <si>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</si>
  <si>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</si>
  <si>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</si>
  <si>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</si>
  <si>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</si>
  <si>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</si>
  <si>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</si>
  <si>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</si>
  <si>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</si>
  <si>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</si>
  <si>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</si>
  <si>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</si>
  <si>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</si>
  <si>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</si>
  <si>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</si>
  <si>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</si>
  <si>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</si>
  <si>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</si>
  <si>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</si>
  <si>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</si>
  <si>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</si>
  <si>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</si>
  <si>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</si>
  <si>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</si>
  <si>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</si>
  <si>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</si>
  <si>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</si>
  <si>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</si>
  <si>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</si>
  <si>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</si>
  <si>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</si>
  <si>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</si>
  <si>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</si>
  <si>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</si>
  <si>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</si>
  <si>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</si>
  <si>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</si>
  <si>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</si>
  <si>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</si>
  <si>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</si>
  <si>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</si>
  <si>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</si>
  <si>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</si>
  <si>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</si>
  <si>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</si>
  <si>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</si>
  <si>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</si>
  <si>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</si>
  <si>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</si>
  <si>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</si>
  <si>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</si>
  <si>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</si>
  <si>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</si>
  <si>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</si>
  <si>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</si>
  <si>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</si>
  <si>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</si>
  <si>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</si>
  <si>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</si>
  <si>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</si>
  <si>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</si>
  <si>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</si>
  <si>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</si>
  <si>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</si>
  <si>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</si>
  <si>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</si>
  <si>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</si>
  <si>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</si>
  <si>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</si>
  <si>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</si>
  <si>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</si>
  <si>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</si>
  <si>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</si>
  <si>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</si>
  <si>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</si>
  <si>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</si>
  <si>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</si>
  <si>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</si>
  <si>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</si>
  <si>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</si>
  <si>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</si>
  <si>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</si>
  <si>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</si>
  <si>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</si>
  <si>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</si>
  <si>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</si>
  <si>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</si>
  <si>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</si>
  <si>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</si>
  <si>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</si>
  <si>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</si>
  <si>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</si>
  <si>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</si>
  <si>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</si>
  <si>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</si>
  <si>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</si>
  <si>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</si>
  <si>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</si>
  <si>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</si>
  <si>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</si>
  <si>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</si>
  <si>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</si>
  <si>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</si>
  <si>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</si>
  <si>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</si>
  <si>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</si>
  <si>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</si>
  <si>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</si>
  <si>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</si>
  <si>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</si>
  <si>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</si>
  <si>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</si>
  <si>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</si>
  <si>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</si>
  <si>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</si>
  <si>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</si>
  <si>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</si>
  <si>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</si>
  <si>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</si>
  <si>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</si>
  <si>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</si>
  <si>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</si>
  <si>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</si>
  <si>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</si>
  <si>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</si>
  <si>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</si>
  <si>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</si>
  <si>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</si>
  <si>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</si>
  <si>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</si>
  <si>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</si>
  <si>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</si>
  <si>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</si>
  <si>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</si>
  <si>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</si>
  <si>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</si>
  <si>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</si>
  <si>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</si>
  <si>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</si>
  <si>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</si>
  <si>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</si>
  <si>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</si>
  <si>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</si>
  <si>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</si>
  <si>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</si>
  <si>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</si>
  <si>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</si>
  <si>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</si>
  <si>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</si>
  <si>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</si>
  <si>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</si>
  <si>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</si>
  <si>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</si>
  <si>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</si>
  <si>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</si>
  <si>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</si>
  <si>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</si>
  <si>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</si>
  <si>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</si>
  <si>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</si>
  <si>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</si>
  <si>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</si>
  <si>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</si>
  <si>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</si>
  <si>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</si>
  <si>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</si>
  <si>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</si>
  <si>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</si>
  <si>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</si>
  <si>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</si>
  <si>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</si>
  <si>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</si>
  <si>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</si>
  <si>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</si>
  <si>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</si>
  <si>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</si>
  <si>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</si>
  <si>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</si>
  <si>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</si>
  <si>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</si>
  <si>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</si>
  <si>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</si>
  <si>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</si>
  <si>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</si>
  <si>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</si>
  <si>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</si>
  <si>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</si>
  <si>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</si>
  <si>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</si>
  <si>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</si>
  <si>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</si>
  <si>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</si>
  <si>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</si>
  <si>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</si>
  <si>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</si>
  <si>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</si>
  <si>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</si>
  <si>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</si>
  <si>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</si>
  <si>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</si>
  <si>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</si>
  <si>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</si>
  <si>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</si>
  <si>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</si>
  <si>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</si>
  <si>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</si>
  <si>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</si>
  <si>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</si>
  <si>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</si>
  <si>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</si>
  <si>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</si>
  <si>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</si>
  <si>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</si>
  <si>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</si>
  <si>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</si>
  <si>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</si>
  <si>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</si>
  <si>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</si>
  <si>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</si>
  <si>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</si>
  <si>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</si>
  <si>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</si>
  <si>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</si>
  <si>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</si>
  <si>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</si>
  <si>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</si>
  <si>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</si>
  <si>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</si>
  <si>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</si>
  <si>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</si>
  <si>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</si>
  <si>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</si>
  <si>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</si>
  <si>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</si>
  <si>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</si>
  <si>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</si>
  <si>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</si>
  <si>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</si>
  <si>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</si>
  <si>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</si>
  <si>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</si>
  <si>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</si>
  <si>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</si>
  <si>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</si>
  <si>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</si>
  <si>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</si>
  <si>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</si>
  <si>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</si>
  <si>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</si>
  <si>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</si>
  <si>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</si>
  <si>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Приложение 5 к решению Думы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</si>
  <si>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</si>
  <si>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</si>
  <si>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</si>
  <si>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</si>
  <si>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</si>
  <si>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</si>
  <si>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</si>
  <si>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</si>
  <si>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</si>
  <si>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</si>
  <si>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</si>
  <si>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</si>
  <si>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</si>
  <si>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</si>
  <si>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</si>
  <si>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</si>
  <si>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</si>
  <si>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</si>
  <si>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</si>
  <si>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</si>
  <si>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03100L0970</t>
  </si>
  <si>
    <t>3100S5200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</si>
  <si>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</si>
  <si>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</si>
  <si>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</si>
  <si>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</si>
  <si>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</si>
  <si>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</si>
  <si>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1630000600</t>
  </si>
  <si>
    <t>1500052280</t>
  </si>
  <si>
    <t>Расходы на развитие спортивной инфраструктуры, находящейся в муниципальной собственности из срендств федерального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</si>
  <si>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</si>
  <si>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</si>
  <si>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района № 368 от 30.05.2019г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</si>
</sst>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_р_._-;\-* #,##0.000000_р_._-;_-* &quot;-&quot;??????_р_._-;_-@_-"/>
    <numFmt numFmtId="181" formatCode="#,##0.0"/>
    <numFmt numFmtId="182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76" fontId="2" fillId="35" borderId="10" xfId="0" applyNumberFormat="1" applyFont="1" applyFill="1" applyBorder="1" applyAlignment="1">
      <alignment horizontal="center" vertical="center" shrinkToFit="1"/>
    </xf>
    <xf numFmtId="176" fontId="2" fillId="38" borderId="10" xfId="0" applyNumberFormat="1" applyFont="1" applyFill="1" applyBorder="1" applyAlignment="1">
      <alignment horizontal="center" vertical="center" shrinkToFit="1"/>
    </xf>
    <xf numFmtId="176" fontId="5" fillId="36" borderId="1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9" fontId="1" fillId="0" borderId="0" xfId="60" applyNumberFormat="1" applyFont="1" applyAlignment="1">
      <alignment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75" fontId="5" fillId="37" borderId="10" xfId="0" applyNumberFormat="1" applyFont="1" applyFill="1" applyBorder="1" applyAlignment="1">
      <alignment horizontal="center" vertical="center" shrinkToFit="1"/>
    </xf>
    <xf numFmtId="176" fontId="5" fillId="37" borderId="10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9"/>
  <sheetViews>
    <sheetView showGridLines="0" tabSelected="1" zoomScalePageLayoutView="0" workbookViewId="0" topLeftCell="A10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1" spans="2:4" ht="12.75">
      <c r="B1" s="117" t="s">
        <v>417</v>
      </c>
      <c r="C1" s="117"/>
      <c r="D1" s="117"/>
    </row>
    <row r="2" spans="2:4" ht="12.75">
      <c r="B2" s="117" t="s">
        <v>87</v>
      </c>
      <c r="C2" s="117"/>
      <c r="D2" s="117"/>
    </row>
    <row r="3" spans="2:4" ht="12.75">
      <c r="B3" s="117" t="s">
        <v>451</v>
      </c>
      <c r="C3" s="117"/>
      <c r="D3" s="117"/>
    </row>
    <row r="5" spans="2:23" ht="12.75">
      <c r="B5" s="117" t="s">
        <v>359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2:23" ht="9" customHeight="1">
      <c r="B6" s="118" t="s">
        <v>87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22" ht="12.75">
      <c r="B7" s="2" t="s">
        <v>86</v>
      </c>
      <c r="C7" s="117" t="s">
        <v>416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9" spans="1:22" ht="30.75" customHeight="1">
      <c r="A9" s="119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ht="57" customHeight="1">
      <c r="A10" s="116" t="s">
        <v>378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5.75">
      <c r="A11" s="115" t="s">
        <v>65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235</v>
      </c>
      <c r="D13" s="17" t="s">
        <v>5</v>
      </c>
      <c r="E13" s="17"/>
      <c r="F13" s="110">
        <f>F14+F22+F45+F65+F79+F84+F59+F73</f>
        <v>104828.01418000003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235</v>
      </c>
      <c r="D14" s="27" t="s">
        <v>5</v>
      </c>
      <c r="E14" s="27"/>
      <c r="F14" s="108">
        <f>F15</f>
        <v>2569.4120000000003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236</v>
      </c>
      <c r="D15" s="12" t="s">
        <v>5</v>
      </c>
      <c r="E15" s="12"/>
      <c r="F15" s="13">
        <f>F16</f>
        <v>2569.4120000000003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237</v>
      </c>
      <c r="D16" s="12" t="s">
        <v>5</v>
      </c>
      <c r="E16" s="12"/>
      <c r="F16" s="13">
        <f>F17</f>
        <v>2569.4120000000003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238</v>
      </c>
      <c r="D17" s="19" t="s">
        <v>5</v>
      </c>
      <c r="E17" s="19"/>
      <c r="F17" s="20">
        <f>F18</f>
        <v>2569.4120000000003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238</v>
      </c>
      <c r="D18" s="6" t="s">
        <v>90</v>
      </c>
      <c r="E18" s="6"/>
      <c r="F18" s="7">
        <f>F19+F20+F21</f>
        <v>2569.4120000000003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228</v>
      </c>
      <c r="B19" s="47" t="s">
        <v>6</v>
      </c>
      <c r="C19" s="47" t="s">
        <v>238</v>
      </c>
      <c r="D19" s="47" t="s">
        <v>88</v>
      </c>
      <c r="E19" s="47"/>
      <c r="F19" s="48">
        <v>2087.014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233</v>
      </c>
      <c r="B20" s="47" t="s">
        <v>6</v>
      </c>
      <c r="C20" s="47" t="s">
        <v>238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229</v>
      </c>
      <c r="B21" s="47" t="s">
        <v>6</v>
      </c>
      <c r="C21" s="47" t="s">
        <v>238</v>
      </c>
      <c r="D21" s="47" t="s">
        <v>230</v>
      </c>
      <c r="E21" s="47"/>
      <c r="F21" s="48">
        <v>482.398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235</v>
      </c>
      <c r="D22" s="9" t="s">
        <v>5</v>
      </c>
      <c r="E22" s="9"/>
      <c r="F22" s="68">
        <f>F23</f>
        <v>4721.9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236</v>
      </c>
      <c r="D23" s="12" t="s">
        <v>5</v>
      </c>
      <c r="E23" s="12"/>
      <c r="F23" s="72">
        <f>F24</f>
        <v>4721.9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237</v>
      </c>
      <c r="D24" s="12" t="s">
        <v>5</v>
      </c>
      <c r="E24" s="12"/>
      <c r="F24" s="72">
        <f>F25+F37+F43</f>
        <v>4721.9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188</v>
      </c>
      <c r="B25" s="19" t="s">
        <v>19</v>
      </c>
      <c r="C25" s="19" t="s">
        <v>239</v>
      </c>
      <c r="D25" s="19" t="s">
        <v>5</v>
      </c>
      <c r="E25" s="19"/>
      <c r="F25" s="69">
        <f>F26+F30+F34+F32</f>
        <v>2709.9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239</v>
      </c>
      <c r="D26" s="6" t="s">
        <v>90</v>
      </c>
      <c r="E26" s="6"/>
      <c r="F26" s="70">
        <f>F27+F28+F29</f>
        <v>2604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228</v>
      </c>
      <c r="B27" s="47" t="s">
        <v>19</v>
      </c>
      <c r="C27" s="47" t="s">
        <v>239</v>
      </c>
      <c r="D27" s="47" t="s">
        <v>88</v>
      </c>
      <c r="E27" s="47"/>
      <c r="F27" s="71">
        <v>2000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233</v>
      </c>
      <c r="B28" s="47" t="s">
        <v>19</v>
      </c>
      <c r="C28" s="47" t="s">
        <v>239</v>
      </c>
      <c r="D28" s="47" t="s">
        <v>89</v>
      </c>
      <c r="E28" s="47"/>
      <c r="F28" s="71">
        <v>0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229</v>
      </c>
      <c r="B29" s="47" t="s">
        <v>19</v>
      </c>
      <c r="C29" s="47" t="s">
        <v>239</v>
      </c>
      <c r="D29" s="47" t="s">
        <v>230</v>
      </c>
      <c r="E29" s="47"/>
      <c r="F29" s="71">
        <v>604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239</v>
      </c>
      <c r="D30" s="6" t="s">
        <v>93</v>
      </c>
      <c r="E30" s="6"/>
      <c r="F30" s="70">
        <f>F31</f>
        <v>30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239</v>
      </c>
      <c r="D31" s="47" t="s">
        <v>95</v>
      </c>
      <c r="E31" s="47"/>
      <c r="F31" s="71">
        <v>30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322</v>
      </c>
      <c r="B32" s="6" t="s">
        <v>19</v>
      </c>
      <c r="C32" s="6" t="s">
        <v>239</v>
      </c>
      <c r="D32" s="6" t="s">
        <v>323</v>
      </c>
      <c r="E32" s="6"/>
      <c r="F32" s="70">
        <f>F33</f>
        <v>70.9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324</v>
      </c>
      <c r="B33" s="47" t="s">
        <v>19</v>
      </c>
      <c r="C33" s="47" t="s">
        <v>239</v>
      </c>
      <c r="D33" s="47" t="s">
        <v>325</v>
      </c>
      <c r="E33" s="47"/>
      <c r="F33" s="71">
        <v>70.9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239</v>
      </c>
      <c r="D34" s="6" t="s">
        <v>97</v>
      </c>
      <c r="E34" s="6"/>
      <c r="F34" s="70">
        <f>F35+F36</f>
        <v>5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239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239</v>
      </c>
      <c r="D36" s="47" t="s">
        <v>101</v>
      </c>
      <c r="E36" s="47"/>
      <c r="F36" s="71">
        <v>5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189</v>
      </c>
      <c r="B37" s="19" t="s">
        <v>19</v>
      </c>
      <c r="C37" s="19" t="s">
        <v>240</v>
      </c>
      <c r="D37" s="19" t="s">
        <v>5</v>
      </c>
      <c r="E37" s="19"/>
      <c r="F37" s="69">
        <f>F38+F43</f>
        <v>2012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240</v>
      </c>
      <c r="D38" s="6" t="s">
        <v>90</v>
      </c>
      <c r="E38" s="6"/>
      <c r="F38" s="70">
        <f>F39+F40+F41+F42</f>
        <v>2012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228</v>
      </c>
      <c r="B39" s="47" t="s">
        <v>19</v>
      </c>
      <c r="C39" s="47" t="s">
        <v>240</v>
      </c>
      <c r="D39" s="47" t="s">
        <v>88</v>
      </c>
      <c r="E39" s="47"/>
      <c r="F39" s="71">
        <v>1400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233</v>
      </c>
      <c r="B40" s="47" t="s">
        <v>19</v>
      </c>
      <c r="C40" s="47" t="s">
        <v>240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326</v>
      </c>
      <c r="B41" s="47" t="s">
        <v>19</v>
      </c>
      <c r="C41" s="47" t="s">
        <v>240</v>
      </c>
      <c r="D41" s="47" t="s">
        <v>327</v>
      </c>
      <c r="E41" s="47"/>
      <c r="F41" s="71">
        <v>192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229</v>
      </c>
      <c r="B42" s="47" t="s">
        <v>19</v>
      </c>
      <c r="C42" s="47" t="s">
        <v>240</v>
      </c>
      <c r="D42" s="47" t="s">
        <v>230</v>
      </c>
      <c r="E42" s="47"/>
      <c r="F42" s="71">
        <v>420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241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241</v>
      </c>
      <c r="D44" s="6" t="s">
        <v>204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235</v>
      </c>
      <c r="D45" s="9" t="s">
        <v>5</v>
      </c>
      <c r="E45" s="9"/>
      <c r="F45" s="68">
        <f>F46</f>
        <v>10402.684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236</v>
      </c>
      <c r="D46" s="12" t="s">
        <v>5</v>
      </c>
      <c r="E46" s="12"/>
      <c r="F46" s="13">
        <f>F47</f>
        <v>10402.684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237</v>
      </c>
      <c r="D47" s="12" t="s">
        <v>5</v>
      </c>
      <c r="E47" s="12"/>
      <c r="F47" s="13">
        <f>F48</f>
        <v>10402.684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188</v>
      </c>
      <c r="B48" s="19" t="s">
        <v>7</v>
      </c>
      <c r="C48" s="19" t="s">
        <v>239</v>
      </c>
      <c r="D48" s="19" t="s">
        <v>5</v>
      </c>
      <c r="E48" s="19"/>
      <c r="F48" s="20">
        <f>F49+F53+F55</f>
        <v>10402.684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239</v>
      </c>
      <c r="D49" s="6" t="s">
        <v>90</v>
      </c>
      <c r="E49" s="6"/>
      <c r="F49" s="7">
        <f>F50+F51+F52</f>
        <v>10081.384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228</v>
      </c>
      <c r="B50" s="47" t="s">
        <v>7</v>
      </c>
      <c r="C50" s="47" t="s">
        <v>239</v>
      </c>
      <c r="D50" s="47" t="s">
        <v>88</v>
      </c>
      <c r="E50" s="47"/>
      <c r="F50" s="48">
        <v>7752.484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233</v>
      </c>
      <c r="B51" s="47" t="s">
        <v>7</v>
      </c>
      <c r="C51" s="47" t="s">
        <v>239</v>
      </c>
      <c r="D51" s="47" t="s">
        <v>89</v>
      </c>
      <c r="E51" s="47"/>
      <c r="F51" s="48">
        <v>10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229</v>
      </c>
      <c r="B52" s="47" t="s">
        <v>7</v>
      </c>
      <c r="C52" s="47" t="s">
        <v>239</v>
      </c>
      <c r="D52" s="47" t="s">
        <v>230</v>
      </c>
      <c r="E52" s="47"/>
      <c r="F52" s="48">
        <v>2318.9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239</v>
      </c>
      <c r="D53" s="6" t="s">
        <v>93</v>
      </c>
      <c r="E53" s="6"/>
      <c r="F53" s="7">
        <f>F54</f>
        <v>180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239</v>
      </c>
      <c r="D54" s="47" t="s">
        <v>95</v>
      </c>
      <c r="E54" s="47"/>
      <c r="F54" s="48">
        <v>180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239</v>
      </c>
      <c r="D55" s="6" t="s">
        <v>97</v>
      </c>
      <c r="E55" s="6"/>
      <c r="F55" s="7">
        <f>F56+F57+F58</f>
        <v>141.3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239</v>
      </c>
      <c r="D56" s="47" t="s">
        <v>100</v>
      </c>
      <c r="E56" s="47"/>
      <c r="F56" s="48">
        <v>6.9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239</v>
      </c>
      <c r="D57" s="47" t="s">
        <v>101</v>
      </c>
      <c r="E57" s="47"/>
      <c r="F57" s="48">
        <v>40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329</v>
      </c>
      <c r="B58" s="47" t="s">
        <v>7</v>
      </c>
      <c r="C58" s="47" t="s">
        <v>239</v>
      </c>
      <c r="D58" s="47" t="s">
        <v>328</v>
      </c>
      <c r="E58" s="47"/>
      <c r="F58" s="48">
        <v>94.4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184</v>
      </c>
      <c r="B59" s="9" t="s">
        <v>185</v>
      </c>
      <c r="C59" s="9" t="s">
        <v>235</v>
      </c>
      <c r="D59" s="9" t="s">
        <v>5</v>
      </c>
      <c r="E59" s="9"/>
      <c r="F59" s="68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185</v>
      </c>
      <c r="C60" s="9" t="s">
        <v>236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185</v>
      </c>
      <c r="C61" s="9" t="s">
        <v>237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186</v>
      </c>
      <c r="B62" s="19" t="s">
        <v>185</v>
      </c>
      <c r="C62" s="19" t="s">
        <v>242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185</v>
      </c>
      <c r="C63" s="6" t="s">
        <v>242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185</v>
      </c>
      <c r="C64" s="47" t="s">
        <v>242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235</v>
      </c>
      <c r="D65" s="9" t="s">
        <v>5</v>
      </c>
      <c r="E65" s="9"/>
      <c r="F65" s="68">
        <f>F66</f>
        <v>7876.063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236</v>
      </c>
      <c r="D66" s="12" t="s">
        <v>5</v>
      </c>
      <c r="E66" s="12"/>
      <c r="F66" s="13">
        <f>F67</f>
        <v>7876.063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237</v>
      </c>
      <c r="D67" s="12" t="s">
        <v>5</v>
      </c>
      <c r="E67" s="12"/>
      <c r="F67" s="13">
        <f>F68</f>
        <v>7876.063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188</v>
      </c>
      <c r="B68" s="19" t="s">
        <v>8</v>
      </c>
      <c r="C68" s="19" t="s">
        <v>239</v>
      </c>
      <c r="D68" s="19" t="s">
        <v>5</v>
      </c>
      <c r="E68" s="19"/>
      <c r="F68" s="20">
        <f>F69</f>
        <v>7876.063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239</v>
      </c>
      <c r="D69" s="6" t="s">
        <v>90</v>
      </c>
      <c r="E69" s="6"/>
      <c r="F69" s="7">
        <f>F70+F71+F72</f>
        <v>7876.063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228</v>
      </c>
      <c r="B70" s="47" t="s">
        <v>8</v>
      </c>
      <c r="C70" s="47" t="s">
        <v>239</v>
      </c>
      <c r="D70" s="47" t="s">
        <v>88</v>
      </c>
      <c r="E70" s="47"/>
      <c r="F70" s="48">
        <v>6062.063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233</v>
      </c>
      <c r="B71" s="47" t="s">
        <v>8</v>
      </c>
      <c r="C71" s="47" t="s">
        <v>239</v>
      </c>
      <c r="D71" s="47" t="s">
        <v>89</v>
      </c>
      <c r="E71" s="47"/>
      <c r="F71" s="48">
        <v>1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229</v>
      </c>
      <c r="B72" s="47" t="s">
        <v>8</v>
      </c>
      <c r="C72" s="47" t="s">
        <v>239</v>
      </c>
      <c r="D72" s="47" t="s">
        <v>230</v>
      </c>
      <c r="E72" s="47"/>
      <c r="F72" s="48">
        <v>1813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193</v>
      </c>
      <c r="B73" s="9" t="s">
        <v>194</v>
      </c>
      <c r="C73" s="9" t="s">
        <v>235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194</v>
      </c>
      <c r="C74" s="9" t="s">
        <v>236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194</v>
      </c>
      <c r="C75" s="9" t="s">
        <v>237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192</v>
      </c>
      <c r="B76" s="19" t="s">
        <v>194</v>
      </c>
      <c r="C76" s="19" t="s">
        <v>243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222</v>
      </c>
      <c r="B77" s="6" t="s">
        <v>194</v>
      </c>
      <c r="C77" s="6" t="s">
        <v>243</v>
      </c>
      <c r="D77" s="6" t="s">
        <v>220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223</v>
      </c>
      <c r="B78" s="47" t="s">
        <v>194</v>
      </c>
      <c r="C78" s="47" t="s">
        <v>243</v>
      </c>
      <c r="D78" s="47" t="s">
        <v>221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235</v>
      </c>
      <c r="D79" s="9" t="s">
        <v>5</v>
      </c>
      <c r="E79" s="9"/>
      <c r="F79" s="10">
        <f>F80</f>
        <v>200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236</v>
      </c>
      <c r="D80" s="12" t="s">
        <v>5</v>
      </c>
      <c r="E80" s="12"/>
      <c r="F80" s="13">
        <f>F81</f>
        <v>200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237</v>
      </c>
      <c r="D81" s="12" t="s">
        <v>5</v>
      </c>
      <c r="E81" s="12"/>
      <c r="F81" s="13">
        <f>F82</f>
        <v>200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244</v>
      </c>
      <c r="D82" s="19" t="s">
        <v>5</v>
      </c>
      <c r="E82" s="19"/>
      <c r="F82" s="20">
        <f>F83</f>
        <v>200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244</v>
      </c>
      <c r="D83" s="6" t="s">
        <v>104</v>
      </c>
      <c r="E83" s="6"/>
      <c r="F83" s="7">
        <v>200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235</v>
      </c>
      <c r="D84" s="9" t="s">
        <v>5</v>
      </c>
      <c r="E84" s="9"/>
      <c r="F84" s="102">
        <f>F85+F145</f>
        <v>79029.93018000004</v>
      </c>
      <c r="G84" s="95" t="e">
        <f>G85+#REF!+#REF!+#REF!+#REF!+#REF!+G119+G126+G133</f>
        <v>#REF!</v>
      </c>
      <c r="H84" s="10" t="e">
        <f>H85+#REF!+#REF!+#REF!+#REF!+#REF!+H119+H126+H133</f>
        <v>#REF!</v>
      </c>
      <c r="I84" s="10" t="e">
        <f>I85+#REF!+#REF!+#REF!+#REF!+#REF!+I119+I126+I133</f>
        <v>#REF!</v>
      </c>
      <c r="J84" s="10" t="e">
        <f>J85+#REF!+#REF!+#REF!+#REF!+#REF!+J119+J126+J133</f>
        <v>#REF!</v>
      </c>
      <c r="K84" s="10" t="e">
        <f>K85+#REF!+#REF!+#REF!+#REF!+#REF!+K119+K126+K133</f>
        <v>#REF!</v>
      </c>
      <c r="L84" s="10" t="e">
        <f>L85+#REF!+#REF!+#REF!+#REF!+#REF!+L119+L126+L133</f>
        <v>#REF!</v>
      </c>
      <c r="M84" s="10" t="e">
        <f>M85+#REF!+#REF!+#REF!+#REF!+#REF!+M119+M126+M133</f>
        <v>#REF!</v>
      </c>
      <c r="N84" s="10" t="e">
        <f>N85+#REF!+#REF!+#REF!+#REF!+#REF!+N119+N126+N133</f>
        <v>#REF!</v>
      </c>
      <c r="O84" s="10" t="e">
        <f>O85+#REF!+#REF!+#REF!+#REF!+#REF!+O119+O126+O133</f>
        <v>#REF!</v>
      </c>
      <c r="P84" s="10" t="e">
        <f>P85+#REF!+#REF!+#REF!+#REF!+#REF!+P119+P126+P133</f>
        <v>#REF!</v>
      </c>
      <c r="Q84" s="10" t="e">
        <f>Q85+#REF!+#REF!+#REF!+#REF!+#REF!+Q119+Q126+Q133</f>
        <v>#REF!</v>
      </c>
      <c r="R84" s="10" t="e">
        <f>R85+#REF!+#REF!+#REF!+#REF!+#REF!+R119+R126+R133</f>
        <v>#REF!</v>
      </c>
      <c r="S84" s="10" t="e">
        <f>S85+#REF!+#REF!+#REF!+#REF!+#REF!+S119+S126+S133</f>
        <v>#REF!</v>
      </c>
      <c r="T84" s="10" t="e">
        <f>T85+#REF!+#REF!+#REF!+#REF!+#REF!+T119+T126+T133</f>
        <v>#REF!</v>
      </c>
      <c r="U84" s="10" t="e">
        <f>U85+#REF!+#REF!+#REF!+#REF!+#REF!+U119+U126+U133</f>
        <v>#REF!</v>
      </c>
      <c r="V84" s="10" t="e">
        <f>V85+#REF!+#REF!+#REF!+#REF!+#REF!+V119+V126+V133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236</v>
      </c>
      <c r="D85" s="12" t="s">
        <v>5</v>
      </c>
      <c r="E85" s="12"/>
      <c r="F85" s="72">
        <f>F86</f>
        <v>70852.76523000003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237</v>
      </c>
      <c r="D86" s="12" t="s">
        <v>5</v>
      </c>
      <c r="E86" s="12"/>
      <c r="F86" s="72">
        <f>F87+F94+F105+F101+F119+F126+F133+F116+F139</f>
        <v>70852.76523000003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245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245</v>
      </c>
      <c r="D88" s="6" t="s">
        <v>90</v>
      </c>
      <c r="E88" s="6"/>
      <c r="F88" s="70">
        <f>F89+F90+F91</f>
        <v>1560.7749999999999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228</v>
      </c>
      <c r="B89" s="47" t="s">
        <v>71</v>
      </c>
      <c r="C89" s="47" t="s">
        <v>245</v>
      </c>
      <c r="D89" s="47" t="s">
        <v>88</v>
      </c>
      <c r="E89" s="47"/>
      <c r="F89" s="71">
        <v>1201.071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233</v>
      </c>
      <c r="B90" s="47" t="s">
        <v>71</v>
      </c>
      <c r="C90" s="47" t="s">
        <v>245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229</v>
      </c>
      <c r="B91" s="47" t="s">
        <v>71</v>
      </c>
      <c r="C91" s="47" t="s">
        <v>245</v>
      </c>
      <c r="D91" s="47" t="s">
        <v>230</v>
      </c>
      <c r="E91" s="47"/>
      <c r="F91" s="71">
        <v>359.704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245</v>
      </c>
      <c r="D92" s="6" t="s">
        <v>93</v>
      </c>
      <c r="E92" s="6"/>
      <c r="F92" s="70">
        <f>F93</f>
        <v>1090.285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245</v>
      </c>
      <c r="D93" s="47" t="s">
        <v>95</v>
      </c>
      <c r="E93" s="47"/>
      <c r="F93" s="71">
        <v>1090.285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188</v>
      </c>
      <c r="B94" s="19" t="s">
        <v>71</v>
      </c>
      <c r="C94" s="19" t="s">
        <v>239</v>
      </c>
      <c r="D94" s="19" t="s">
        <v>5</v>
      </c>
      <c r="E94" s="19"/>
      <c r="F94" s="69">
        <f>F95+F99</f>
        <v>28353.037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239</v>
      </c>
      <c r="D95" s="6" t="s">
        <v>90</v>
      </c>
      <c r="E95" s="6"/>
      <c r="F95" s="70">
        <f>F96+F97+F98</f>
        <v>28258.737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228</v>
      </c>
      <c r="B96" s="47" t="s">
        <v>71</v>
      </c>
      <c r="C96" s="47" t="s">
        <v>239</v>
      </c>
      <c r="D96" s="47" t="s">
        <v>88</v>
      </c>
      <c r="E96" s="47"/>
      <c r="F96" s="71">
        <v>21746.737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233</v>
      </c>
      <c r="B97" s="47" t="s">
        <v>71</v>
      </c>
      <c r="C97" s="47" t="s">
        <v>239</v>
      </c>
      <c r="D97" s="47" t="s">
        <v>89</v>
      </c>
      <c r="E97" s="47"/>
      <c r="F97" s="48">
        <v>2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229</v>
      </c>
      <c r="B98" s="47" t="s">
        <v>71</v>
      </c>
      <c r="C98" s="47" t="s">
        <v>239</v>
      </c>
      <c r="D98" s="47" t="s">
        <v>230</v>
      </c>
      <c r="E98" s="47"/>
      <c r="F98" s="48">
        <v>6510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239</v>
      </c>
      <c r="D99" s="6" t="s">
        <v>93</v>
      </c>
      <c r="E99" s="6"/>
      <c r="F99" s="7">
        <f>F100</f>
        <v>94.3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239</v>
      </c>
      <c r="D100" s="47" t="s">
        <v>95</v>
      </c>
      <c r="E100" s="47"/>
      <c r="F100" s="48">
        <v>94.3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15.75" customHeight="1" outlineLevel="4">
      <c r="A101" s="49" t="s">
        <v>134</v>
      </c>
      <c r="B101" s="19" t="s">
        <v>71</v>
      </c>
      <c r="C101" s="19" t="s">
        <v>241</v>
      </c>
      <c r="D101" s="19" t="s">
        <v>5</v>
      </c>
      <c r="E101" s="19"/>
      <c r="F101" s="69">
        <f>F102+F103+F104</f>
        <v>7.922</v>
      </c>
      <c r="G101" s="94">
        <f aca="true" t="shared" si="14" ref="G101:V101">G102</f>
        <v>0</v>
      </c>
      <c r="H101" s="7">
        <f t="shared" si="14"/>
        <v>0</v>
      </c>
      <c r="I101" s="7">
        <f t="shared" si="14"/>
        <v>0</v>
      </c>
      <c r="J101" s="7">
        <f t="shared" si="14"/>
        <v>0</v>
      </c>
      <c r="K101" s="7">
        <f t="shared" si="14"/>
        <v>0</v>
      </c>
      <c r="L101" s="7">
        <f t="shared" si="14"/>
        <v>0</v>
      </c>
      <c r="M101" s="7">
        <f t="shared" si="14"/>
        <v>0</v>
      </c>
      <c r="N101" s="7">
        <f t="shared" si="14"/>
        <v>0</v>
      </c>
      <c r="O101" s="7">
        <f t="shared" si="14"/>
        <v>0</v>
      </c>
      <c r="P101" s="7">
        <f t="shared" si="14"/>
        <v>0</v>
      </c>
      <c r="Q101" s="7">
        <f t="shared" si="14"/>
        <v>0</v>
      </c>
      <c r="R101" s="7">
        <f t="shared" si="14"/>
        <v>0</v>
      </c>
      <c r="S101" s="7">
        <f t="shared" si="14"/>
        <v>0</v>
      </c>
      <c r="T101" s="7">
        <f t="shared" si="14"/>
        <v>0</v>
      </c>
      <c r="U101" s="7">
        <f t="shared" si="14"/>
        <v>0</v>
      </c>
      <c r="V101" s="7">
        <f t="shared" si="14"/>
        <v>0</v>
      </c>
    </row>
    <row r="102" spans="1:22" s="24" customFormat="1" ht="15.75" outlineLevel="5">
      <c r="A102" s="5" t="s">
        <v>106</v>
      </c>
      <c r="B102" s="6" t="s">
        <v>71</v>
      </c>
      <c r="C102" s="6" t="s">
        <v>241</v>
      </c>
      <c r="D102" s="6" t="s">
        <v>204</v>
      </c>
      <c r="E102" s="6"/>
      <c r="F102" s="70">
        <v>7.922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outlineLevel="5">
      <c r="A103" s="5" t="s">
        <v>99</v>
      </c>
      <c r="B103" s="6" t="s">
        <v>71</v>
      </c>
      <c r="C103" s="6" t="s">
        <v>241</v>
      </c>
      <c r="D103" s="6" t="s">
        <v>101</v>
      </c>
      <c r="E103" s="6"/>
      <c r="F103" s="70">
        <v>0</v>
      </c>
      <c r="G103" s="94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4" customFormat="1" ht="15.75" outlineLevel="5">
      <c r="A104" s="5" t="s">
        <v>329</v>
      </c>
      <c r="B104" s="6" t="s">
        <v>71</v>
      </c>
      <c r="C104" s="6" t="s">
        <v>241</v>
      </c>
      <c r="D104" s="6" t="s">
        <v>328</v>
      </c>
      <c r="E104" s="6"/>
      <c r="F104" s="70">
        <v>0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31.5" outlineLevel="6">
      <c r="A105" s="49" t="s">
        <v>135</v>
      </c>
      <c r="B105" s="19" t="s">
        <v>71</v>
      </c>
      <c r="C105" s="19" t="s">
        <v>246</v>
      </c>
      <c r="D105" s="19" t="s">
        <v>5</v>
      </c>
      <c r="E105" s="19"/>
      <c r="F105" s="103">
        <f>F106+F110+F112</f>
        <v>35791.4996</v>
      </c>
      <c r="G105" s="34">
        <f aca="true" t="shared" si="15" ref="G105:V105">G106</f>
        <v>0</v>
      </c>
      <c r="H105" s="20">
        <f t="shared" si="15"/>
        <v>0</v>
      </c>
      <c r="I105" s="20">
        <f t="shared" si="15"/>
        <v>0</v>
      </c>
      <c r="J105" s="20">
        <f t="shared" si="15"/>
        <v>0</v>
      </c>
      <c r="K105" s="20">
        <f t="shared" si="15"/>
        <v>0</v>
      </c>
      <c r="L105" s="20">
        <f t="shared" si="15"/>
        <v>0</v>
      </c>
      <c r="M105" s="20">
        <f t="shared" si="15"/>
        <v>0</v>
      </c>
      <c r="N105" s="20">
        <f t="shared" si="15"/>
        <v>0</v>
      </c>
      <c r="O105" s="20">
        <f t="shared" si="15"/>
        <v>0</v>
      </c>
      <c r="P105" s="20">
        <f t="shared" si="15"/>
        <v>0</v>
      </c>
      <c r="Q105" s="20">
        <f t="shared" si="15"/>
        <v>0</v>
      </c>
      <c r="R105" s="20">
        <f t="shared" si="15"/>
        <v>0</v>
      </c>
      <c r="S105" s="20">
        <f t="shared" si="15"/>
        <v>0</v>
      </c>
      <c r="T105" s="20">
        <f t="shared" si="15"/>
        <v>0</v>
      </c>
      <c r="U105" s="20">
        <f t="shared" si="15"/>
        <v>0</v>
      </c>
      <c r="V105" s="20">
        <f t="shared" si="15"/>
        <v>0</v>
      </c>
    </row>
    <row r="106" spans="1:22" s="24" customFormat="1" ht="15.75" outlineLevel="6">
      <c r="A106" s="5" t="s">
        <v>107</v>
      </c>
      <c r="B106" s="6" t="s">
        <v>71</v>
      </c>
      <c r="C106" s="6" t="s">
        <v>246</v>
      </c>
      <c r="D106" s="6" t="s">
        <v>108</v>
      </c>
      <c r="E106" s="6"/>
      <c r="F106" s="7">
        <f>F107+F108+F109</f>
        <v>20247</v>
      </c>
      <c r="G106" s="3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4" customFormat="1" ht="15.75" outlineLevel="6">
      <c r="A107" s="46" t="s">
        <v>227</v>
      </c>
      <c r="B107" s="47" t="s">
        <v>71</v>
      </c>
      <c r="C107" s="47" t="s">
        <v>246</v>
      </c>
      <c r="D107" s="47" t="s">
        <v>109</v>
      </c>
      <c r="E107" s="47"/>
      <c r="F107" s="48">
        <v>15550</v>
      </c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4" customFormat="1" ht="31.5" outlineLevel="6">
      <c r="A108" s="46" t="s">
        <v>234</v>
      </c>
      <c r="B108" s="47" t="s">
        <v>71</v>
      </c>
      <c r="C108" s="47" t="s">
        <v>246</v>
      </c>
      <c r="D108" s="47" t="s">
        <v>110</v>
      </c>
      <c r="E108" s="47"/>
      <c r="F108" s="48">
        <v>10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47.25" outlineLevel="6">
      <c r="A109" s="46" t="s">
        <v>231</v>
      </c>
      <c r="B109" s="47" t="s">
        <v>71</v>
      </c>
      <c r="C109" s="47" t="s">
        <v>246</v>
      </c>
      <c r="D109" s="47" t="s">
        <v>232</v>
      </c>
      <c r="E109" s="47"/>
      <c r="F109" s="48">
        <v>4687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23.25" customHeight="1" outlineLevel="6">
      <c r="A110" s="5" t="s">
        <v>92</v>
      </c>
      <c r="B110" s="6" t="s">
        <v>71</v>
      </c>
      <c r="C110" s="6" t="s">
        <v>246</v>
      </c>
      <c r="D110" s="6" t="s">
        <v>93</v>
      </c>
      <c r="E110" s="6"/>
      <c r="F110" s="7">
        <f>F111</f>
        <v>15259.6996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31.5" outlineLevel="6">
      <c r="A111" s="46" t="s">
        <v>94</v>
      </c>
      <c r="B111" s="47" t="s">
        <v>71</v>
      </c>
      <c r="C111" s="47" t="s">
        <v>246</v>
      </c>
      <c r="D111" s="47" t="s">
        <v>95</v>
      </c>
      <c r="E111" s="47"/>
      <c r="F111" s="48">
        <v>15259.6996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15.75" outlineLevel="6">
      <c r="A112" s="5" t="s">
        <v>96</v>
      </c>
      <c r="B112" s="6" t="s">
        <v>71</v>
      </c>
      <c r="C112" s="6" t="s">
        <v>246</v>
      </c>
      <c r="D112" s="6" t="s">
        <v>97</v>
      </c>
      <c r="E112" s="6"/>
      <c r="F112" s="7">
        <f>F113+F114+F115</f>
        <v>284.8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22.5" customHeight="1" outlineLevel="6">
      <c r="A113" s="46" t="s">
        <v>98</v>
      </c>
      <c r="B113" s="47" t="s">
        <v>71</v>
      </c>
      <c r="C113" s="47" t="s">
        <v>246</v>
      </c>
      <c r="D113" s="47" t="s">
        <v>100</v>
      </c>
      <c r="E113" s="47"/>
      <c r="F113" s="48">
        <v>252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46" t="s">
        <v>99</v>
      </c>
      <c r="B114" s="47" t="s">
        <v>71</v>
      </c>
      <c r="C114" s="47" t="s">
        <v>246</v>
      </c>
      <c r="D114" s="47" t="s">
        <v>101</v>
      </c>
      <c r="E114" s="47"/>
      <c r="F114" s="48">
        <v>22.8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15.75" outlineLevel="6">
      <c r="A115" s="46" t="s">
        <v>329</v>
      </c>
      <c r="B115" s="47" t="s">
        <v>71</v>
      </c>
      <c r="C115" s="47" t="s">
        <v>246</v>
      </c>
      <c r="D115" s="47" t="s">
        <v>328</v>
      </c>
      <c r="E115" s="47"/>
      <c r="F115" s="48">
        <v>10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31.5" outlineLevel="6">
      <c r="A116" s="49" t="s">
        <v>151</v>
      </c>
      <c r="B116" s="19" t="s">
        <v>71</v>
      </c>
      <c r="C116" s="19" t="s">
        <v>412</v>
      </c>
      <c r="D116" s="19" t="s">
        <v>5</v>
      </c>
      <c r="E116" s="19"/>
      <c r="F116" s="69">
        <f>F117</f>
        <v>800.73201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5" t="s">
        <v>115</v>
      </c>
      <c r="B117" s="6" t="s">
        <v>71</v>
      </c>
      <c r="C117" s="6" t="s">
        <v>412</v>
      </c>
      <c r="D117" s="6" t="s">
        <v>116</v>
      </c>
      <c r="E117" s="6"/>
      <c r="F117" s="7">
        <f>F118</f>
        <v>800.73201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47.25" outlineLevel="6">
      <c r="A118" s="51" t="s">
        <v>190</v>
      </c>
      <c r="B118" s="47" t="s">
        <v>71</v>
      </c>
      <c r="C118" s="47" t="s">
        <v>412</v>
      </c>
      <c r="D118" s="47" t="s">
        <v>83</v>
      </c>
      <c r="E118" s="47"/>
      <c r="F118" s="48">
        <v>800.73201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31.5" outlineLevel="6">
      <c r="A119" s="56" t="s">
        <v>136</v>
      </c>
      <c r="B119" s="19" t="s">
        <v>71</v>
      </c>
      <c r="C119" s="19" t="s">
        <v>247</v>
      </c>
      <c r="D119" s="19" t="s">
        <v>5</v>
      </c>
      <c r="E119" s="19"/>
      <c r="F119" s="69">
        <f>F120+F124</f>
        <v>1137.906</v>
      </c>
      <c r="G119" s="93">
        <f aca="true" t="shared" si="16" ref="G119:V119">G120</f>
        <v>0</v>
      </c>
      <c r="H119" s="13">
        <f t="shared" si="16"/>
        <v>0</v>
      </c>
      <c r="I119" s="13">
        <f t="shared" si="16"/>
        <v>0</v>
      </c>
      <c r="J119" s="13">
        <f t="shared" si="16"/>
        <v>0</v>
      </c>
      <c r="K119" s="13">
        <f t="shared" si="16"/>
        <v>0</v>
      </c>
      <c r="L119" s="13">
        <f t="shared" si="16"/>
        <v>0</v>
      </c>
      <c r="M119" s="13">
        <f t="shared" si="16"/>
        <v>0</v>
      </c>
      <c r="N119" s="13">
        <f t="shared" si="16"/>
        <v>0</v>
      </c>
      <c r="O119" s="13">
        <f t="shared" si="16"/>
        <v>0</v>
      </c>
      <c r="P119" s="13">
        <f t="shared" si="16"/>
        <v>0</v>
      </c>
      <c r="Q119" s="13">
        <f t="shared" si="16"/>
        <v>0</v>
      </c>
      <c r="R119" s="13">
        <f t="shared" si="16"/>
        <v>0</v>
      </c>
      <c r="S119" s="13">
        <f t="shared" si="16"/>
        <v>0</v>
      </c>
      <c r="T119" s="13">
        <f t="shared" si="16"/>
        <v>0</v>
      </c>
      <c r="U119" s="13">
        <f t="shared" si="16"/>
        <v>0</v>
      </c>
      <c r="V119" s="13">
        <f t="shared" si="16"/>
        <v>0</v>
      </c>
    </row>
    <row r="120" spans="1:22" s="24" customFormat="1" ht="31.5" outlineLevel="6">
      <c r="A120" s="5" t="s">
        <v>91</v>
      </c>
      <c r="B120" s="6" t="s">
        <v>71</v>
      </c>
      <c r="C120" s="6" t="s">
        <v>247</v>
      </c>
      <c r="D120" s="6" t="s">
        <v>90</v>
      </c>
      <c r="E120" s="6"/>
      <c r="F120" s="7">
        <f>F121+F122+F123</f>
        <v>1071.828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46" t="s">
        <v>228</v>
      </c>
      <c r="B121" s="47" t="s">
        <v>71</v>
      </c>
      <c r="C121" s="47" t="s">
        <v>247</v>
      </c>
      <c r="D121" s="47" t="s">
        <v>88</v>
      </c>
      <c r="E121" s="47"/>
      <c r="F121" s="71">
        <v>825.072</v>
      </c>
      <c r="G121" s="3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4" customFormat="1" ht="31.5" outlineLevel="6">
      <c r="A122" s="46" t="s">
        <v>233</v>
      </c>
      <c r="B122" s="47" t="s">
        <v>71</v>
      </c>
      <c r="C122" s="47" t="s">
        <v>247</v>
      </c>
      <c r="D122" s="47" t="s">
        <v>89</v>
      </c>
      <c r="E122" s="47"/>
      <c r="F122" s="71">
        <v>0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47.25" outlineLevel="6">
      <c r="A123" s="46" t="s">
        <v>229</v>
      </c>
      <c r="B123" s="47" t="s">
        <v>71</v>
      </c>
      <c r="C123" s="47" t="s">
        <v>247</v>
      </c>
      <c r="D123" s="47" t="s">
        <v>230</v>
      </c>
      <c r="E123" s="47"/>
      <c r="F123" s="71">
        <v>246.756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15.75" outlineLevel="6">
      <c r="A124" s="5" t="s">
        <v>92</v>
      </c>
      <c r="B124" s="6" t="s">
        <v>71</v>
      </c>
      <c r="C124" s="6" t="s">
        <v>247</v>
      </c>
      <c r="D124" s="6" t="s">
        <v>93</v>
      </c>
      <c r="E124" s="6"/>
      <c r="F124" s="7">
        <f>F125</f>
        <v>66.078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31.5" outlineLevel="6">
      <c r="A125" s="46" t="s">
        <v>94</v>
      </c>
      <c r="B125" s="47" t="s">
        <v>71</v>
      </c>
      <c r="C125" s="47" t="s">
        <v>247</v>
      </c>
      <c r="D125" s="47" t="s">
        <v>95</v>
      </c>
      <c r="E125" s="47"/>
      <c r="F125" s="71">
        <v>66.078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31.5" outlineLevel="6">
      <c r="A126" s="56" t="s">
        <v>137</v>
      </c>
      <c r="B126" s="19" t="s">
        <v>71</v>
      </c>
      <c r="C126" s="19" t="s">
        <v>248</v>
      </c>
      <c r="D126" s="19" t="s">
        <v>5</v>
      </c>
      <c r="E126" s="19"/>
      <c r="F126" s="69">
        <f>F127+F131</f>
        <v>747.1569999999999</v>
      </c>
      <c r="G126" s="93">
        <f aca="true" t="shared" si="17" ref="G126:V126">G127</f>
        <v>0</v>
      </c>
      <c r="H126" s="13">
        <f t="shared" si="17"/>
        <v>0</v>
      </c>
      <c r="I126" s="13">
        <f t="shared" si="17"/>
        <v>0</v>
      </c>
      <c r="J126" s="13">
        <f t="shared" si="17"/>
        <v>0</v>
      </c>
      <c r="K126" s="13">
        <f t="shared" si="17"/>
        <v>0</v>
      </c>
      <c r="L126" s="13">
        <f t="shared" si="17"/>
        <v>0</v>
      </c>
      <c r="M126" s="13">
        <f t="shared" si="17"/>
        <v>0</v>
      </c>
      <c r="N126" s="13">
        <f t="shared" si="17"/>
        <v>0</v>
      </c>
      <c r="O126" s="13">
        <f t="shared" si="17"/>
        <v>0</v>
      </c>
      <c r="P126" s="13">
        <f t="shared" si="17"/>
        <v>0</v>
      </c>
      <c r="Q126" s="13">
        <f t="shared" si="17"/>
        <v>0</v>
      </c>
      <c r="R126" s="13">
        <f t="shared" si="17"/>
        <v>0</v>
      </c>
      <c r="S126" s="13">
        <f t="shared" si="17"/>
        <v>0</v>
      </c>
      <c r="T126" s="13">
        <f t="shared" si="17"/>
        <v>0</v>
      </c>
      <c r="U126" s="13">
        <f t="shared" si="17"/>
        <v>0</v>
      </c>
      <c r="V126" s="13">
        <f t="shared" si="17"/>
        <v>0</v>
      </c>
    </row>
    <row r="127" spans="1:22" s="24" customFormat="1" ht="31.5" outlineLevel="6">
      <c r="A127" s="5" t="s">
        <v>91</v>
      </c>
      <c r="B127" s="6" t="s">
        <v>71</v>
      </c>
      <c r="C127" s="6" t="s">
        <v>248</v>
      </c>
      <c r="D127" s="6" t="s">
        <v>90</v>
      </c>
      <c r="E127" s="6"/>
      <c r="F127" s="70">
        <f>F128+F129+F130</f>
        <v>570.314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46" t="s">
        <v>228</v>
      </c>
      <c r="B128" s="47" t="s">
        <v>71</v>
      </c>
      <c r="C128" s="47" t="s">
        <v>248</v>
      </c>
      <c r="D128" s="47" t="s">
        <v>88</v>
      </c>
      <c r="E128" s="47"/>
      <c r="F128" s="71">
        <v>438.957</v>
      </c>
      <c r="G128" s="3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4" customFormat="1" ht="31.5" outlineLevel="6">
      <c r="A129" s="46" t="s">
        <v>233</v>
      </c>
      <c r="B129" s="47" t="s">
        <v>71</v>
      </c>
      <c r="C129" s="47" t="s">
        <v>248</v>
      </c>
      <c r="D129" s="47" t="s">
        <v>89</v>
      </c>
      <c r="E129" s="47"/>
      <c r="F129" s="71">
        <v>0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47.25" outlineLevel="6">
      <c r="A130" s="46" t="s">
        <v>229</v>
      </c>
      <c r="B130" s="47" t="s">
        <v>71</v>
      </c>
      <c r="C130" s="47" t="s">
        <v>248</v>
      </c>
      <c r="D130" s="47" t="s">
        <v>230</v>
      </c>
      <c r="E130" s="47"/>
      <c r="F130" s="71">
        <v>131.357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15.75" outlineLevel="6">
      <c r="A131" s="5" t="s">
        <v>92</v>
      </c>
      <c r="B131" s="6" t="s">
        <v>71</v>
      </c>
      <c r="C131" s="6" t="s">
        <v>248</v>
      </c>
      <c r="D131" s="6" t="s">
        <v>93</v>
      </c>
      <c r="E131" s="6"/>
      <c r="F131" s="70">
        <f>F132</f>
        <v>176.843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31.5" outlineLevel="6">
      <c r="A132" s="46" t="s">
        <v>94</v>
      </c>
      <c r="B132" s="47" t="s">
        <v>71</v>
      </c>
      <c r="C132" s="47" t="s">
        <v>248</v>
      </c>
      <c r="D132" s="47" t="s">
        <v>95</v>
      </c>
      <c r="E132" s="47"/>
      <c r="F132" s="71">
        <v>176.843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31.5" outlineLevel="6">
      <c r="A133" s="56" t="s">
        <v>138</v>
      </c>
      <c r="B133" s="19" t="s">
        <v>71</v>
      </c>
      <c r="C133" s="19" t="s">
        <v>249</v>
      </c>
      <c r="D133" s="19" t="s">
        <v>5</v>
      </c>
      <c r="E133" s="19"/>
      <c r="F133" s="69">
        <f>F134+F137</f>
        <v>739.0169999999999</v>
      </c>
      <c r="G133" s="93">
        <f aca="true" t="shared" si="18" ref="G133:V133">G134</f>
        <v>0</v>
      </c>
      <c r="H133" s="13">
        <f t="shared" si="18"/>
        <v>0</v>
      </c>
      <c r="I133" s="13">
        <f t="shared" si="18"/>
        <v>0</v>
      </c>
      <c r="J133" s="13">
        <f t="shared" si="18"/>
        <v>0</v>
      </c>
      <c r="K133" s="13">
        <f t="shared" si="18"/>
        <v>0</v>
      </c>
      <c r="L133" s="13">
        <f t="shared" si="18"/>
        <v>0</v>
      </c>
      <c r="M133" s="13">
        <f t="shared" si="18"/>
        <v>0</v>
      </c>
      <c r="N133" s="13">
        <f t="shared" si="18"/>
        <v>0</v>
      </c>
      <c r="O133" s="13">
        <f t="shared" si="18"/>
        <v>0</v>
      </c>
      <c r="P133" s="13">
        <f t="shared" si="18"/>
        <v>0</v>
      </c>
      <c r="Q133" s="13">
        <f t="shared" si="18"/>
        <v>0</v>
      </c>
      <c r="R133" s="13">
        <f t="shared" si="18"/>
        <v>0</v>
      </c>
      <c r="S133" s="13">
        <f t="shared" si="18"/>
        <v>0</v>
      </c>
      <c r="T133" s="13">
        <f t="shared" si="18"/>
        <v>0</v>
      </c>
      <c r="U133" s="13">
        <f t="shared" si="18"/>
        <v>0</v>
      </c>
      <c r="V133" s="13">
        <f t="shared" si="18"/>
        <v>0</v>
      </c>
    </row>
    <row r="134" spans="1:22" s="24" customFormat="1" ht="31.5" outlineLevel="6">
      <c r="A134" s="5" t="s">
        <v>91</v>
      </c>
      <c r="B134" s="6" t="s">
        <v>71</v>
      </c>
      <c r="C134" s="6" t="s">
        <v>249</v>
      </c>
      <c r="D134" s="6" t="s">
        <v>90</v>
      </c>
      <c r="E134" s="6"/>
      <c r="F134" s="70">
        <f>F135+F136</f>
        <v>723.002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46" t="s">
        <v>228</v>
      </c>
      <c r="B135" s="47" t="s">
        <v>71</v>
      </c>
      <c r="C135" s="47" t="s">
        <v>249</v>
      </c>
      <c r="D135" s="47" t="s">
        <v>88</v>
      </c>
      <c r="E135" s="47"/>
      <c r="F135" s="71">
        <v>560</v>
      </c>
      <c r="G135" s="96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4" customFormat="1" ht="47.25" outlineLevel="6">
      <c r="A136" s="46" t="s">
        <v>229</v>
      </c>
      <c r="B136" s="47" t="s">
        <v>71</v>
      </c>
      <c r="C136" s="47" t="s">
        <v>249</v>
      </c>
      <c r="D136" s="47" t="s">
        <v>230</v>
      </c>
      <c r="E136" s="47"/>
      <c r="F136" s="71">
        <v>163.002</v>
      </c>
      <c r="G136" s="96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4" customFormat="1" ht="15.75" outlineLevel="6">
      <c r="A137" s="5" t="s">
        <v>92</v>
      </c>
      <c r="B137" s="6" t="s">
        <v>71</v>
      </c>
      <c r="C137" s="6" t="s">
        <v>249</v>
      </c>
      <c r="D137" s="6" t="s">
        <v>93</v>
      </c>
      <c r="E137" s="6"/>
      <c r="F137" s="70">
        <f>F138</f>
        <v>16.015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31.5" outlineLevel="6">
      <c r="A138" s="46" t="s">
        <v>94</v>
      </c>
      <c r="B138" s="47" t="s">
        <v>71</v>
      </c>
      <c r="C138" s="47" t="s">
        <v>249</v>
      </c>
      <c r="D138" s="47" t="s">
        <v>95</v>
      </c>
      <c r="E138" s="47"/>
      <c r="F138" s="71">
        <v>16.015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65.25" customHeight="1" outlineLevel="6">
      <c r="A139" s="56" t="s">
        <v>433</v>
      </c>
      <c r="B139" s="19" t="s">
        <v>71</v>
      </c>
      <c r="C139" s="19" t="s">
        <v>421</v>
      </c>
      <c r="D139" s="19" t="s">
        <v>5</v>
      </c>
      <c r="E139" s="19"/>
      <c r="F139" s="69">
        <f>F140+F143</f>
        <v>624.43462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5" t="s">
        <v>91</v>
      </c>
      <c r="B140" s="6" t="s">
        <v>71</v>
      </c>
      <c r="C140" s="6" t="s">
        <v>421</v>
      </c>
      <c r="D140" s="6" t="s">
        <v>90</v>
      </c>
      <c r="E140" s="6"/>
      <c r="F140" s="70">
        <f>F141+F142</f>
        <v>574.28276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31.5" outlineLevel="6">
      <c r="A141" s="46" t="s">
        <v>228</v>
      </c>
      <c r="B141" s="47" t="s">
        <v>71</v>
      </c>
      <c r="C141" s="47" t="s">
        <v>421</v>
      </c>
      <c r="D141" s="47" t="s">
        <v>88</v>
      </c>
      <c r="E141" s="47"/>
      <c r="F141" s="71">
        <v>429.47976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47.25" outlineLevel="6">
      <c r="A142" s="46" t="s">
        <v>229</v>
      </c>
      <c r="B142" s="47" t="s">
        <v>71</v>
      </c>
      <c r="C142" s="47" t="s">
        <v>421</v>
      </c>
      <c r="D142" s="47" t="s">
        <v>230</v>
      </c>
      <c r="E142" s="47"/>
      <c r="F142" s="71">
        <v>144.803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15.75" outlineLevel="6">
      <c r="A143" s="5" t="s">
        <v>92</v>
      </c>
      <c r="B143" s="6" t="s">
        <v>71</v>
      </c>
      <c r="C143" s="6" t="s">
        <v>421</v>
      </c>
      <c r="D143" s="6" t="s">
        <v>93</v>
      </c>
      <c r="E143" s="6"/>
      <c r="F143" s="70">
        <f>F144</f>
        <v>50.15186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31.5" outlineLevel="6">
      <c r="A144" s="46" t="s">
        <v>94</v>
      </c>
      <c r="B144" s="47" t="s">
        <v>71</v>
      </c>
      <c r="C144" s="47" t="s">
        <v>421</v>
      </c>
      <c r="D144" s="47" t="s">
        <v>95</v>
      </c>
      <c r="E144" s="47"/>
      <c r="F144" s="71">
        <v>50.15186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14" t="s">
        <v>139</v>
      </c>
      <c r="B145" s="12" t="s">
        <v>71</v>
      </c>
      <c r="C145" s="12" t="s">
        <v>235</v>
      </c>
      <c r="D145" s="12" t="s">
        <v>5</v>
      </c>
      <c r="E145" s="12"/>
      <c r="F145" s="13">
        <f>F153+F160+F146+F167+F170+F173</f>
        <v>8177.16495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56" t="s">
        <v>206</v>
      </c>
      <c r="B146" s="54" t="s">
        <v>71</v>
      </c>
      <c r="C146" s="54" t="s">
        <v>250</v>
      </c>
      <c r="D146" s="54" t="s">
        <v>5</v>
      </c>
      <c r="E146" s="54"/>
      <c r="F146" s="55">
        <f>F147+F150</f>
        <v>10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33.75" customHeight="1" outlineLevel="6">
      <c r="A147" s="5" t="s">
        <v>182</v>
      </c>
      <c r="B147" s="6" t="s">
        <v>71</v>
      </c>
      <c r="C147" s="6" t="s">
        <v>251</v>
      </c>
      <c r="D147" s="6" t="s">
        <v>5</v>
      </c>
      <c r="E147" s="12"/>
      <c r="F147" s="7">
        <f>F148</f>
        <v>10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15.75" outlineLevel="6">
      <c r="A148" s="46" t="s">
        <v>92</v>
      </c>
      <c r="B148" s="47" t="s">
        <v>71</v>
      </c>
      <c r="C148" s="47" t="s">
        <v>251</v>
      </c>
      <c r="D148" s="47" t="s">
        <v>93</v>
      </c>
      <c r="E148" s="12"/>
      <c r="F148" s="48">
        <f>F149</f>
        <v>10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1.5" outlineLevel="6">
      <c r="A149" s="46" t="s">
        <v>94</v>
      </c>
      <c r="B149" s="47" t="s">
        <v>71</v>
      </c>
      <c r="C149" s="47" t="s">
        <v>251</v>
      </c>
      <c r="D149" s="47" t="s">
        <v>95</v>
      </c>
      <c r="E149" s="12"/>
      <c r="F149" s="48">
        <v>10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31.5" outlineLevel="6">
      <c r="A150" s="5" t="s">
        <v>183</v>
      </c>
      <c r="B150" s="6" t="s">
        <v>71</v>
      </c>
      <c r="C150" s="6" t="s">
        <v>252</v>
      </c>
      <c r="D150" s="6" t="s">
        <v>5</v>
      </c>
      <c r="E150" s="12"/>
      <c r="F150" s="7">
        <f>F151</f>
        <v>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15.75" outlineLevel="6">
      <c r="A151" s="46" t="s">
        <v>92</v>
      </c>
      <c r="B151" s="47" t="s">
        <v>71</v>
      </c>
      <c r="C151" s="47" t="s">
        <v>252</v>
      </c>
      <c r="D151" s="47" t="s">
        <v>93</v>
      </c>
      <c r="E151" s="12"/>
      <c r="F151" s="48">
        <f>F152</f>
        <v>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46" t="s">
        <v>94</v>
      </c>
      <c r="B152" s="47" t="s">
        <v>71</v>
      </c>
      <c r="C152" s="47" t="s">
        <v>252</v>
      </c>
      <c r="D152" s="47" t="s">
        <v>95</v>
      </c>
      <c r="E152" s="12"/>
      <c r="F152" s="48">
        <v>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15.75" outlineLevel="6">
      <c r="A153" s="49" t="s">
        <v>207</v>
      </c>
      <c r="B153" s="19" t="s">
        <v>71</v>
      </c>
      <c r="C153" s="19" t="s">
        <v>253</v>
      </c>
      <c r="D153" s="19" t="s">
        <v>5</v>
      </c>
      <c r="E153" s="19"/>
      <c r="F153" s="20">
        <f>F154+F157</f>
        <v>50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5" t="s">
        <v>140</v>
      </c>
      <c r="B154" s="6" t="s">
        <v>71</v>
      </c>
      <c r="C154" s="6" t="s">
        <v>254</v>
      </c>
      <c r="D154" s="6" t="s">
        <v>5</v>
      </c>
      <c r="E154" s="6"/>
      <c r="F154" s="7">
        <f>F155</f>
        <v>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6" t="s">
        <v>92</v>
      </c>
      <c r="B155" s="47" t="s">
        <v>71</v>
      </c>
      <c r="C155" s="47" t="s">
        <v>254</v>
      </c>
      <c r="D155" s="47" t="s">
        <v>93</v>
      </c>
      <c r="E155" s="47"/>
      <c r="F155" s="48">
        <f>F156</f>
        <v>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46" t="s">
        <v>94</v>
      </c>
      <c r="B156" s="47" t="s">
        <v>71</v>
      </c>
      <c r="C156" s="47" t="s">
        <v>254</v>
      </c>
      <c r="D156" s="47" t="s">
        <v>95</v>
      </c>
      <c r="E156" s="47"/>
      <c r="F156" s="48">
        <v>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31.5" outlineLevel="6">
      <c r="A157" s="5" t="s">
        <v>141</v>
      </c>
      <c r="B157" s="6" t="s">
        <v>71</v>
      </c>
      <c r="C157" s="6" t="s">
        <v>255</v>
      </c>
      <c r="D157" s="6" t="s">
        <v>5</v>
      </c>
      <c r="E157" s="6"/>
      <c r="F157" s="7">
        <f>F158</f>
        <v>50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15.75" outlineLevel="6">
      <c r="A158" s="46" t="s">
        <v>92</v>
      </c>
      <c r="B158" s="47" t="s">
        <v>71</v>
      </c>
      <c r="C158" s="47" t="s">
        <v>255</v>
      </c>
      <c r="D158" s="47" t="s">
        <v>93</v>
      </c>
      <c r="E158" s="47"/>
      <c r="F158" s="48">
        <f>F159</f>
        <v>50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46" t="s">
        <v>94</v>
      </c>
      <c r="B159" s="47" t="s">
        <v>71</v>
      </c>
      <c r="C159" s="47" t="s">
        <v>255</v>
      </c>
      <c r="D159" s="47" t="s">
        <v>95</v>
      </c>
      <c r="E159" s="47"/>
      <c r="F159" s="48">
        <v>50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31.5" outlineLevel="6">
      <c r="A160" s="49" t="s">
        <v>208</v>
      </c>
      <c r="B160" s="19" t="s">
        <v>71</v>
      </c>
      <c r="C160" s="19" t="s">
        <v>256</v>
      </c>
      <c r="D160" s="19" t="s">
        <v>5</v>
      </c>
      <c r="E160" s="19"/>
      <c r="F160" s="20">
        <f>F161+F164</f>
        <v>10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47.25" outlineLevel="6">
      <c r="A161" s="5" t="s">
        <v>142</v>
      </c>
      <c r="B161" s="6" t="s">
        <v>71</v>
      </c>
      <c r="C161" s="6" t="s">
        <v>257</v>
      </c>
      <c r="D161" s="6" t="s">
        <v>5</v>
      </c>
      <c r="E161" s="6"/>
      <c r="F161" s="7">
        <f>F162</f>
        <v>10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15.75" outlineLevel="6">
      <c r="A162" s="46" t="s">
        <v>92</v>
      </c>
      <c r="B162" s="47" t="s">
        <v>71</v>
      </c>
      <c r="C162" s="47" t="s">
        <v>257</v>
      </c>
      <c r="D162" s="47" t="s">
        <v>93</v>
      </c>
      <c r="E162" s="47"/>
      <c r="F162" s="48">
        <f>F163</f>
        <v>10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31.5" outlineLevel="6">
      <c r="A163" s="46" t="s">
        <v>94</v>
      </c>
      <c r="B163" s="47" t="s">
        <v>71</v>
      </c>
      <c r="C163" s="47" t="s">
        <v>257</v>
      </c>
      <c r="D163" s="47" t="s">
        <v>95</v>
      </c>
      <c r="E163" s="47"/>
      <c r="F163" s="48">
        <v>10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47.25" outlineLevel="6">
      <c r="A164" s="5" t="s">
        <v>330</v>
      </c>
      <c r="B164" s="6" t="s">
        <v>71</v>
      </c>
      <c r="C164" s="6" t="s">
        <v>331</v>
      </c>
      <c r="D164" s="6" t="s">
        <v>5</v>
      </c>
      <c r="E164" s="6"/>
      <c r="F164" s="7">
        <f>F165</f>
        <v>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15.75" outlineLevel="6">
      <c r="A165" s="46" t="s">
        <v>92</v>
      </c>
      <c r="B165" s="47" t="s">
        <v>71</v>
      </c>
      <c r="C165" s="47" t="s">
        <v>331</v>
      </c>
      <c r="D165" s="47" t="s">
        <v>93</v>
      </c>
      <c r="E165" s="47"/>
      <c r="F165" s="48">
        <f>F166</f>
        <v>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31.5" outlineLevel="6">
      <c r="A166" s="46" t="s">
        <v>94</v>
      </c>
      <c r="B166" s="47" t="s">
        <v>71</v>
      </c>
      <c r="C166" s="47" t="s">
        <v>331</v>
      </c>
      <c r="D166" s="47" t="s">
        <v>95</v>
      </c>
      <c r="E166" s="47"/>
      <c r="F166" s="48"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31.5" outlineLevel="6">
      <c r="A167" s="49" t="s">
        <v>381</v>
      </c>
      <c r="B167" s="19" t="s">
        <v>71</v>
      </c>
      <c r="C167" s="19" t="s">
        <v>334</v>
      </c>
      <c r="D167" s="19" t="s">
        <v>5</v>
      </c>
      <c r="E167" s="19"/>
      <c r="F167" s="69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15.75" outlineLevel="6">
      <c r="A168" s="5" t="s">
        <v>92</v>
      </c>
      <c r="B168" s="6" t="s">
        <v>71</v>
      </c>
      <c r="C168" s="6" t="s">
        <v>335</v>
      </c>
      <c r="D168" s="6" t="s">
        <v>93</v>
      </c>
      <c r="E168" s="6"/>
      <c r="F168" s="70">
        <f>F169</f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51" t="s">
        <v>94</v>
      </c>
      <c r="B169" s="47" t="s">
        <v>71</v>
      </c>
      <c r="C169" s="47" t="s">
        <v>335</v>
      </c>
      <c r="D169" s="47" t="s">
        <v>95</v>
      </c>
      <c r="E169" s="47"/>
      <c r="F169" s="71">
        <v>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31.5" outlineLevel="6">
      <c r="A170" s="49" t="s">
        <v>382</v>
      </c>
      <c r="B170" s="19" t="s">
        <v>71</v>
      </c>
      <c r="C170" s="19" t="s">
        <v>355</v>
      </c>
      <c r="D170" s="19" t="s">
        <v>5</v>
      </c>
      <c r="E170" s="19"/>
      <c r="F170" s="69">
        <f>F171</f>
        <v>10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15.75" outlineLevel="6">
      <c r="A171" s="5" t="s">
        <v>92</v>
      </c>
      <c r="B171" s="6" t="s">
        <v>71</v>
      </c>
      <c r="C171" s="6" t="s">
        <v>356</v>
      </c>
      <c r="D171" s="6" t="s">
        <v>93</v>
      </c>
      <c r="E171" s="6"/>
      <c r="F171" s="70">
        <f>F172</f>
        <v>10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51" t="s">
        <v>94</v>
      </c>
      <c r="B172" s="47" t="s">
        <v>71</v>
      </c>
      <c r="C172" s="47" t="s">
        <v>356</v>
      </c>
      <c r="D172" s="47" t="s">
        <v>95</v>
      </c>
      <c r="E172" s="47"/>
      <c r="F172" s="71">
        <v>10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31.5" outlineLevel="6">
      <c r="A173" s="49" t="s">
        <v>383</v>
      </c>
      <c r="B173" s="19" t="s">
        <v>71</v>
      </c>
      <c r="C173" s="19" t="s">
        <v>357</v>
      </c>
      <c r="D173" s="19" t="s">
        <v>5</v>
      </c>
      <c r="E173" s="19"/>
      <c r="F173" s="69">
        <f>F174+F178+F176</f>
        <v>8097.16495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15.75" outlineLevel="6">
      <c r="A174" s="5" t="s">
        <v>92</v>
      </c>
      <c r="B174" s="6" t="s">
        <v>71</v>
      </c>
      <c r="C174" s="6" t="s">
        <v>358</v>
      </c>
      <c r="D174" s="6" t="s">
        <v>93</v>
      </c>
      <c r="E174" s="6"/>
      <c r="F174" s="70">
        <f>F175</f>
        <v>7086.06495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31.5" outlineLevel="6">
      <c r="A175" s="51" t="s">
        <v>94</v>
      </c>
      <c r="B175" s="47" t="s">
        <v>71</v>
      </c>
      <c r="C175" s="47" t="s">
        <v>358</v>
      </c>
      <c r="D175" s="47" t="s">
        <v>95</v>
      </c>
      <c r="E175" s="47"/>
      <c r="F175" s="71">
        <v>7086.06495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47.25" outlineLevel="6">
      <c r="A176" s="5" t="s">
        <v>349</v>
      </c>
      <c r="B176" s="6" t="s">
        <v>71</v>
      </c>
      <c r="C176" s="6" t="s">
        <v>358</v>
      </c>
      <c r="D176" s="6" t="s">
        <v>366</v>
      </c>
      <c r="E176" s="6"/>
      <c r="F176" s="70">
        <f>F177</f>
        <v>1000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47.25" outlineLevel="6">
      <c r="A177" s="51" t="s">
        <v>349</v>
      </c>
      <c r="B177" s="47" t="s">
        <v>71</v>
      </c>
      <c r="C177" s="47" t="s">
        <v>358</v>
      </c>
      <c r="D177" s="47" t="s">
        <v>346</v>
      </c>
      <c r="E177" s="47"/>
      <c r="F177" s="71">
        <v>1000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4" customFormat="1" ht="15.75" outlineLevel="6">
      <c r="A178" s="5" t="s">
        <v>96</v>
      </c>
      <c r="B178" s="6" t="s">
        <v>71</v>
      </c>
      <c r="C178" s="6" t="s">
        <v>358</v>
      </c>
      <c r="D178" s="6" t="s">
        <v>97</v>
      </c>
      <c r="E178" s="6"/>
      <c r="F178" s="70">
        <f>F179</f>
        <v>11.1</v>
      </c>
      <c r="G178" s="96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4" customFormat="1" ht="15.75" outlineLevel="6">
      <c r="A179" s="46" t="s">
        <v>99</v>
      </c>
      <c r="B179" s="47" t="s">
        <v>71</v>
      </c>
      <c r="C179" s="47" t="s">
        <v>358</v>
      </c>
      <c r="D179" s="47" t="s">
        <v>101</v>
      </c>
      <c r="E179" s="47"/>
      <c r="F179" s="71">
        <v>11.1</v>
      </c>
      <c r="G179" s="96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4" customFormat="1" ht="15.75" outlineLevel="6">
      <c r="A180" s="59" t="s">
        <v>143</v>
      </c>
      <c r="B180" s="30" t="s">
        <v>144</v>
      </c>
      <c r="C180" s="30" t="s">
        <v>235</v>
      </c>
      <c r="D180" s="30" t="s">
        <v>5</v>
      </c>
      <c r="E180" s="30"/>
      <c r="F180" s="74">
        <f>F181</f>
        <v>1943.634</v>
      </c>
      <c r="G180" s="96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5" ht="15.75" outlineLevel="6">
      <c r="A181" s="8" t="s">
        <v>81</v>
      </c>
      <c r="B181" s="9" t="s">
        <v>82</v>
      </c>
      <c r="C181" s="9" t="s">
        <v>235</v>
      </c>
      <c r="D181" s="9" t="s">
        <v>5</v>
      </c>
      <c r="E181" s="9" t="s">
        <v>5</v>
      </c>
      <c r="F181" s="10">
        <f>F182</f>
        <v>1943.634</v>
      </c>
      <c r="G181" s="97" t="e">
        <f>#REF!</f>
        <v>#REF!</v>
      </c>
      <c r="H181" s="31" t="e">
        <f>#REF!</f>
        <v>#REF!</v>
      </c>
      <c r="I181" s="31" t="e">
        <f>#REF!</f>
        <v>#REF!</v>
      </c>
      <c r="J181" s="31" t="e">
        <f>#REF!</f>
        <v>#REF!</v>
      </c>
      <c r="K181" s="31" t="e">
        <f>#REF!</f>
        <v>#REF!</v>
      </c>
      <c r="L181" s="31" t="e">
        <f>#REF!</f>
        <v>#REF!</v>
      </c>
      <c r="M181" s="31" t="e">
        <f>#REF!</f>
        <v>#REF!</v>
      </c>
      <c r="N181" s="31" t="e">
        <f>#REF!</f>
        <v>#REF!</v>
      </c>
      <c r="O181" s="31" t="e">
        <f>#REF!</f>
        <v>#REF!</v>
      </c>
      <c r="P181" s="31" t="e">
        <f>#REF!</f>
        <v>#REF!</v>
      </c>
      <c r="Q181" s="31" t="e">
        <f>#REF!</f>
        <v>#REF!</v>
      </c>
      <c r="R181" s="31" t="e">
        <f>#REF!</f>
        <v>#REF!</v>
      </c>
      <c r="S181" s="31" t="e">
        <f>#REF!</f>
        <v>#REF!</v>
      </c>
      <c r="T181" s="31" t="e">
        <f>#REF!</f>
        <v>#REF!</v>
      </c>
      <c r="U181" s="31" t="e">
        <f>#REF!</f>
        <v>#REF!</v>
      </c>
      <c r="V181" s="36" t="e">
        <f>#REF!</f>
        <v>#REF!</v>
      </c>
      <c r="W181" s="45"/>
      <c r="X181" s="40"/>
      <c r="Y181" s="41"/>
    </row>
    <row r="182" spans="1:25" ht="31.5" outlineLevel="6">
      <c r="A182" s="21" t="s">
        <v>130</v>
      </c>
      <c r="B182" s="12" t="s">
        <v>82</v>
      </c>
      <c r="C182" s="12" t="s">
        <v>236</v>
      </c>
      <c r="D182" s="12" t="s">
        <v>5</v>
      </c>
      <c r="E182" s="12"/>
      <c r="F182" s="13">
        <f>F183</f>
        <v>1943.634</v>
      </c>
      <c r="G182" s="98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7"/>
      <c r="W182" s="42"/>
      <c r="X182" s="43"/>
      <c r="Y182" s="41"/>
    </row>
    <row r="183" spans="1:25" ht="31.5" outlineLevel="6">
      <c r="A183" s="21" t="s">
        <v>132</v>
      </c>
      <c r="B183" s="12" t="s">
        <v>82</v>
      </c>
      <c r="C183" s="12" t="s">
        <v>237</v>
      </c>
      <c r="D183" s="12" t="s">
        <v>5</v>
      </c>
      <c r="E183" s="12"/>
      <c r="F183" s="13">
        <f>F184</f>
        <v>1943.634</v>
      </c>
      <c r="G183" s="98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7"/>
      <c r="W183" s="42"/>
      <c r="X183" s="43"/>
      <c r="Y183" s="41"/>
    </row>
    <row r="184" spans="1:25" ht="31.5" outlineLevel="6">
      <c r="A184" s="49" t="s">
        <v>42</v>
      </c>
      <c r="B184" s="19" t="s">
        <v>82</v>
      </c>
      <c r="C184" s="19" t="s">
        <v>258</v>
      </c>
      <c r="D184" s="19" t="s">
        <v>5</v>
      </c>
      <c r="E184" s="19" t="s">
        <v>5</v>
      </c>
      <c r="F184" s="20">
        <f>F185</f>
        <v>1943.634</v>
      </c>
      <c r="G184" s="99">
        <f>G185</f>
        <v>1397.92</v>
      </c>
      <c r="H184" s="33">
        <f aca="true" t="shared" si="19" ref="H184:V184">H185</f>
        <v>0</v>
      </c>
      <c r="I184" s="33">
        <f t="shared" si="19"/>
        <v>0</v>
      </c>
      <c r="J184" s="33">
        <f t="shared" si="19"/>
        <v>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  <c r="O184" s="33">
        <f t="shared" si="19"/>
        <v>0</v>
      </c>
      <c r="P184" s="33">
        <f t="shared" si="19"/>
        <v>0</v>
      </c>
      <c r="Q184" s="33">
        <f t="shared" si="19"/>
        <v>0</v>
      </c>
      <c r="R184" s="33">
        <f t="shared" si="19"/>
        <v>0</v>
      </c>
      <c r="S184" s="33">
        <f t="shared" si="19"/>
        <v>0</v>
      </c>
      <c r="T184" s="33">
        <f t="shared" si="19"/>
        <v>0</v>
      </c>
      <c r="U184" s="33">
        <f t="shared" si="19"/>
        <v>0</v>
      </c>
      <c r="V184" s="38">
        <f t="shared" si="19"/>
        <v>0</v>
      </c>
      <c r="W184" s="39"/>
      <c r="X184" s="40"/>
      <c r="Y184" s="41"/>
    </row>
    <row r="185" spans="1:25" ht="15.75" outlineLevel="6">
      <c r="A185" s="5" t="s">
        <v>111</v>
      </c>
      <c r="B185" s="6" t="s">
        <v>82</v>
      </c>
      <c r="C185" s="6" t="s">
        <v>258</v>
      </c>
      <c r="D185" s="6" t="s">
        <v>112</v>
      </c>
      <c r="E185" s="6" t="s">
        <v>18</v>
      </c>
      <c r="F185" s="7">
        <v>1943.634</v>
      </c>
      <c r="G185" s="99">
        <v>1397.92</v>
      </c>
      <c r="H185" s="34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35"/>
      <c r="W185" s="39"/>
      <c r="X185" s="44"/>
      <c r="Y185" s="41"/>
    </row>
    <row r="186" spans="1:22" s="24" customFormat="1" ht="32.25" customHeight="1" outlineLevel="6">
      <c r="A186" s="16" t="s">
        <v>59</v>
      </c>
      <c r="B186" s="17" t="s">
        <v>58</v>
      </c>
      <c r="C186" s="17" t="s">
        <v>235</v>
      </c>
      <c r="D186" s="17" t="s">
        <v>5</v>
      </c>
      <c r="E186" s="17"/>
      <c r="F186" s="18">
        <f aca="true" t="shared" si="20" ref="F186:F191">F187</f>
        <v>250</v>
      </c>
      <c r="G186" s="91">
        <f aca="true" t="shared" si="21" ref="G186:V186">G187</f>
        <v>0</v>
      </c>
      <c r="H186" s="18">
        <f t="shared" si="21"/>
        <v>0</v>
      </c>
      <c r="I186" s="18">
        <f t="shared" si="21"/>
        <v>0</v>
      </c>
      <c r="J186" s="18">
        <f t="shared" si="21"/>
        <v>0</v>
      </c>
      <c r="K186" s="18">
        <f t="shared" si="21"/>
        <v>0</v>
      </c>
      <c r="L186" s="18">
        <f t="shared" si="21"/>
        <v>0</v>
      </c>
      <c r="M186" s="18">
        <f t="shared" si="21"/>
        <v>0</v>
      </c>
      <c r="N186" s="18">
        <f t="shared" si="21"/>
        <v>0</v>
      </c>
      <c r="O186" s="18">
        <f t="shared" si="21"/>
        <v>0</v>
      </c>
      <c r="P186" s="18">
        <f t="shared" si="21"/>
        <v>0</v>
      </c>
      <c r="Q186" s="18">
        <f t="shared" si="21"/>
        <v>0</v>
      </c>
      <c r="R186" s="18">
        <f t="shared" si="21"/>
        <v>0</v>
      </c>
      <c r="S186" s="18">
        <f t="shared" si="21"/>
        <v>0</v>
      </c>
      <c r="T186" s="18">
        <f t="shared" si="21"/>
        <v>0</v>
      </c>
      <c r="U186" s="18">
        <f t="shared" si="21"/>
        <v>0</v>
      </c>
      <c r="V186" s="18">
        <f t="shared" si="21"/>
        <v>0</v>
      </c>
    </row>
    <row r="187" spans="1:22" s="24" customFormat="1" ht="48" customHeight="1" outlineLevel="3">
      <c r="A187" s="8" t="s">
        <v>34</v>
      </c>
      <c r="B187" s="9" t="s">
        <v>10</v>
      </c>
      <c r="C187" s="9" t="s">
        <v>235</v>
      </c>
      <c r="D187" s="9" t="s">
        <v>5</v>
      </c>
      <c r="E187" s="9"/>
      <c r="F187" s="10">
        <f t="shared" si="20"/>
        <v>250</v>
      </c>
      <c r="G187" s="95">
        <f aca="true" t="shared" si="22" ref="G187:V187">G189</f>
        <v>0</v>
      </c>
      <c r="H187" s="10">
        <f t="shared" si="22"/>
        <v>0</v>
      </c>
      <c r="I187" s="10">
        <f t="shared" si="22"/>
        <v>0</v>
      </c>
      <c r="J187" s="10">
        <f t="shared" si="22"/>
        <v>0</v>
      </c>
      <c r="K187" s="10">
        <f t="shared" si="22"/>
        <v>0</v>
      </c>
      <c r="L187" s="10">
        <f t="shared" si="22"/>
        <v>0</v>
      </c>
      <c r="M187" s="10">
        <f t="shared" si="22"/>
        <v>0</v>
      </c>
      <c r="N187" s="10">
        <f t="shared" si="22"/>
        <v>0</v>
      </c>
      <c r="O187" s="10">
        <f t="shared" si="22"/>
        <v>0</v>
      </c>
      <c r="P187" s="10">
        <f t="shared" si="22"/>
        <v>0</v>
      </c>
      <c r="Q187" s="10">
        <f t="shared" si="22"/>
        <v>0</v>
      </c>
      <c r="R187" s="10">
        <f t="shared" si="22"/>
        <v>0</v>
      </c>
      <c r="S187" s="10">
        <f t="shared" si="22"/>
        <v>0</v>
      </c>
      <c r="T187" s="10">
        <f t="shared" si="22"/>
        <v>0</v>
      </c>
      <c r="U187" s="10">
        <f t="shared" si="22"/>
        <v>0</v>
      </c>
      <c r="V187" s="10">
        <f t="shared" si="22"/>
        <v>0</v>
      </c>
    </row>
    <row r="188" spans="1:22" s="24" customFormat="1" ht="34.5" customHeight="1" outlineLevel="3">
      <c r="A188" s="21" t="s">
        <v>130</v>
      </c>
      <c r="B188" s="9" t="s">
        <v>10</v>
      </c>
      <c r="C188" s="9" t="s">
        <v>236</v>
      </c>
      <c r="D188" s="9" t="s">
        <v>5</v>
      </c>
      <c r="E188" s="9"/>
      <c r="F188" s="10">
        <f t="shared" si="20"/>
        <v>250</v>
      </c>
      <c r="G188" s="95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24" customFormat="1" ht="30.75" customHeight="1" outlineLevel="3">
      <c r="A189" s="21" t="s">
        <v>132</v>
      </c>
      <c r="B189" s="12" t="s">
        <v>10</v>
      </c>
      <c r="C189" s="12" t="s">
        <v>237</v>
      </c>
      <c r="D189" s="12" t="s">
        <v>5</v>
      </c>
      <c r="E189" s="12"/>
      <c r="F189" s="13">
        <f t="shared" si="20"/>
        <v>250</v>
      </c>
      <c r="G189" s="93">
        <f aca="true" t="shared" si="23" ref="G189:V190">G190</f>
        <v>0</v>
      </c>
      <c r="H189" s="13">
        <f t="shared" si="23"/>
        <v>0</v>
      </c>
      <c r="I189" s="13">
        <f t="shared" si="23"/>
        <v>0</v>
      </c>
      <c r="J189" s="13">
        <f t="shared" si="23"/>
        <v>0</v>
      </c>
      <c r="K189" s="13">
        <f t="shared" si="23"/>
        <v>0</v>
      </c>
      <c r="L189" s="13">
        <f t="shared" si="23"/>
        <v>0</v>
      </c>
      <c r="M189" s="13">
        <f t="shared" si="23"/>
        <v>0</v>
      </c>
      <c r="N189" s="13">
        <f t="shared" si="23"/>
        <v>0</v>
      </c>
      <c r="O189" s="13">
        <f t="shared" si="23"/>
        <v>0</v>
      </c>
      <c r="P189" s="13">
        <f t="shared" si="23"/>
        <v>0</v>
      </c>
      <c r="Q189" s="13">
        <f t="shared" si="23"/>
        <v>0</v>
      </c>
      <c r="R189" s="13">
        <f t="shared" si="23"/>
        <v>0</v>
      </c>
      <c r="S189" s="13">
        <f t="shared" si="23"/>
        <v>0</v>
      </c>
      <c r="T189" s="13">
        <f t="shared" si="23"/>
        <v>0</v>
      </c>
      <c r="U189" s="13">
        <f t="shared" si="23"/>
        <v>0</v>
      </c>
      <c r="V189" s="13">
        <f t="shared" si="23"/>
        <v>0</v>
      </c>
    </row>
    <row r="190" spans="1:22" s="24" customFormat="1" ht="32.25" customHeight="1" outlineLevel="4">
      <c r="A190" s="49" t="s">
        <v>145</v>
      </c>
      <c r="B190" s="19" t="s">
        <v>10</v>
      </c>
      <c r="C190" s="19" t="s">
        <v>259</v>
      </c>
      <c r="D190" s="19" t="s">
        <v>5</v>
      </c>
      <c r="E190" s="19"/>
      <c r="F190" s="20">
        <f t="shared" si="20"/>
        <v>250</v>
      </c>
      <c r="G190" s="94">
        <f t="shared" si="23"/>
        <v>0</v>
      </c>
      <c r="H190" s="7">
        <f t="shared" si="23"/>
        <v>0</v>
      </c>
      <c r="I190" s="7">
        <f t="shared" si="23"/>
        <v>0</v>
      </c>
      <c r="J190" s="7">
        <f t="shared" si="23"/>
        <v>0</v>
      </c>
      <c r="K190" s="7">
        <f t="shared" si="23"/>
        <v>0</v>
      </c>
      <c r="L190" s="7">
        <f t="shared" si="23"/>
        <v>0</v>
      </c>
      <c r="M190" s="7">
        <f t="shared" si="23"/>
        <v>0</v>
      </c>
      <c r="N190" s="7">
        <f t="shared" si="23"/>
        <v>0</v>
      </c>
      <c r="O190" s="7">
        <f t="shared" si="23"/>
        <v>0</v>
      </c>
      <c r="P190" s="7">
        <f t="shared" si="23"/>
        <v>0</v>
      </c>
      <c r="Q190" s="7">
        <f t="shared" si="23"/>
        <v>0</v>
      </c>
      <c r="R190" s="7">
        <f t="shared" si="23"/>
        <v>0</v>
      </c>
      <c r="S190" s="7">
        <f t="shared" si="23"/>
        <v>0</v>
      </c>
      <c r="T190" s="7">
        <f t="shared" si="23"/>
        <v>0</v>
      </c>
      <c r="U190" s="7">
        <f t="shared" si="23"/>
        <v>0</v>
      </c>
      <c r="V190" s="7">
        <f t="shared" si="23"/>
        <v>0</v>
      </c>
    </row>
    <row r="191" spans="1:22" s="24" customFormat="1" ht="15.75" outlineLevel="5">
      <c r="A191" s="5" t="s">
        <v>92</v>
      </c>
      <c r="B191" s="6" t="s">
        <v>10</v>
      </c>
      <c r="C191" s="6" t="s">
        <v>259</v>
      </c>
      <c r="D191" s="6" t="s">
        <v>93</v>
      </c>
      <c r="E191" s="6"/>
      <c r="F191" s="7">
        <f t="shared" si="20"/>
        <v>250</v>
      </c>
      <c r="G191" s="94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4" customFormat="1" ht="31.5" outlineLevel="5">
      <c r="A192" s="46" t="s">
        <v>94</v>
      </c>
      <c r="B192" s="47" t="s">
        <v>10</v>
      </c>
      <c r="C192" s="47" t="s">
        <v>259</v>
      </c>
      <c r="D192" s="47" t="s">
        <v>95</v>
      </c>
      <c r="E192" s="47"/>
      <c r="F192" s="48">
        <v>250</v>
      </c>
      <c r="G192" s="94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4" customFormat="1" ht="18.75" outlineLevel="6">
      <c r="A193" s="16" t="s">
        <v>57</v>
      </c>
      <c r="B193" s="17" t="s">
        <v>56</v>
      </c>
      <c r="C193" s="17" t="s">
        <v>235</v>
      </c>
      <c r="D193" s="17" t="s">
        <v>5</v>
      </c>
      <c r="E193" s="17"/>
      <c r="F193" s="67">
        <f>F205+F228+F194+F200</f>
        <v>53809.542</v>
      </c>
      <c r="G193" s="91" t="e">
        <f aca="true" t="shared" si="24" ref="G193:V193">G205+G228</f>
        <v>#REF!</v>
      </c>
      <c r="H193" s="18" t="e">
        <f t="shared" si="24"/>
        <v>#REF!</v>
      </c>
      <c r="I193" s="18" t="e">
        <f t="shared" si="24"/>
        <v>#REF!</v>
      </c>
      <c r="J193" s="18" t="e">
        <f t="shared" si="24"/>
        <v>#REF!</v>
      </c>
      <c r="K193" s="18" t="e">
        <f t="shared" si="24"/>
        <v>#REF!</v>
      </c>
      <c r="L193" s="18" t="e">
        <f t="shared" si="24"/>
        <v>#REF!</v>
      </c>
      <c r="M193" s="18" t="e">
        <f t="shared" si="24"/>
        <v>#REF!</v>
      </c>
      <c r="N193" s="18" t="e">
        <f t="shared" si="24"/>
        <v>#REF!</v>
      </c>
      <c r="O193" s="18" t="e">
        <f t="shared" si="24"/>
        <v>#REF!</v>
      </c>
      <c r="P193" s="18" t="e">
        <f t="shared" si="24"/>
        <v>#REF!</v>
      </c>
      <c r="Q193" s="18" t="e">
        <f t="shared" si="24"/>
        <v>#REF!</v>
      </c>
      <c r="R193" s="18" t="e">
        <f t="shared" si="24"/>
        <v>#REF!</v>
      </c>
      <c r="S193" s="18" t="e">
        <f t="shared" si="24"/>
        <v>#REF!</v>
      </c>
      <c r="T193" s="18" t="e">
        <f t="shared" si="24"/>
        <v>#REF!</v>
      </c>
      <c r="U193" s="18" t="e">
        <f t="shared" si="24"/>
        <v>#REF!</v>
      </c>
      <c r="V193" s="18" t="e">
        <f t="shared" si="24"/>
        <v>#REF!</v>
      </c>
    </row>
    <row r="194" spans="1:22" s="24" customFormat="1" ht="18.75" outlineLevel="6">
      <c r="A194" s="58" t="s">
        <v>195</v>
      </c>
      <c r="B194" s="9" t="s">
        <v>197</v>
      </c>
      <c r="C194" s="9" t="s">
        <v>235</v>
      </c>
      <c r="D194" s="9" t="s">
        <v>5</v>
      </c>
      <c r="E194" s="9"/>
      <c r="F194" s="68">
        <f>F195</f>
        <v>499.319</v>
      </c>
      <c r="G194" s="91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4" customFormat="1" ht="31.5" outlineLevel="6">
      <c r="A195" s="21" t="s">
        <v>130</v>
      </c>
      <c r="B195" s="9" t="s">
        <v>197</v>
      </c>
      <c r="C195" s="9" t="s">
        <v>236</v>
      </c>
      <c r="D195" s="9" t="s">
        <v>5</v>
      </c>
      <c r="E195" s="9"/>
      <c r="F195" s="68">
        <f>F196</f>
        <v>499.319</v>
      </c>
      <c r="G195" s="91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4" customFormat="1" ht="31.5" outlineLevel="6">
      <c r="A196" s="21" t="s">
        <v>132</v>
      </c>
      <c r="B196" s="9" t="s">
        <v>197</v>
      </c>
      <c r="C196" s="9" t="s">
        <v>237</v>
      </c>
      <c r="D196" s="9" t="s">
        <v>5</v>
      </c>
      <c r="E196" s="9"/>
      <c r="F196" s="68">
        <f>F197</f>
        <v>499.319</v>
      </c>
      <c r="G196" s="91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4" customFormat="1" ht="47.25" outlineLevel="6">
      <c r="A197" s="56" t="s">
        <v>196</v>
      </c>
      <c r="B197" s="19" t="s">
        <v>197</v>
      </c>
      <c r="C197" s="19" t="s">
        <v>260</v>
      </c>
      <c r="D197" s="19" t="s">
        <v>5</v>
      </c>
      <c r="E197" s="19"/>
      <c r="F197" s="69">
        <f>F198</f>
        <v>499.319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18.75" outlineLevel="6">
      <c r="A198" s="5" t="s">
        <v>92</v>
      </c>
      <c r="B198" s="6" t="s">
        <v>197</v>
      </c>
      <c r="C198" s="6" t="s">
        <v>260</v>
      </c>
      <c r="D198" s="6" t="s">
        <v>93</v>
      </c>
      <c r="E198" s="6"/>
      <c r="F198" s="70">
        <f>F199</f>
        <v>499.319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31.5" outlineLevel="6">
      <c r="A199" s="46" t="s">
        <v>94</v>
      </c>
      <c r="B199" s="47" t="s">
        <v>197</v>
      </c>
      <c r="C199" s="47" t="s">
        <v>260</v>
      </c>
      <c r="D199" s="47" t="s">
        <v>95</v>
      </c>
      <c r="E199" s="47"/>
      <c r="F199" s="71">
        <v>499.319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18.75" outlineLevel="6">
      <c r="A200" s="21" t="s">
        <v>391</v>
      </c>
      <c r="B200" s="9" t="s">
        <v>390</v>
      </c>
      <c r="C200" s="9" t="s">
        <v>235</v>
      </c>
      <c r="D200" s="9" t="s">
        <v>5</v>
      </c>
      <c r="E200" s="9"/>
      <c r="F200" s="68">
        <f>F201</f>
        <v>3.223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31.5" outlineLevel="6">
      <c r="A201" s="21" t="s">
        <v>130</v>
      </c>
      <c r="B201" s="9" t="s">
        <v>390</v>
      </c>
      <c r="C201" s="9" t="s">
        <v>237</v>
      </c>
      <c r="D201" s="9" t="s">
        <v>5</v>
      </c>
      <c r="E201" s="9"/>
      <c r="F201" s="68">
        <f>F202</f>
        <v>3.223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62.25" customHeight="1" outlineLevel="6">
      <c r="A202" s="49" t="s">
        <v>392</v>
      </c>
      <c r="B202" s="19" t="s">
        <v>390</v>
      </c>
      <c r="C202" s="19" t="s">
        <v>393</v>
      </c>
      <c r="D202" s="19" t="s">
        <v>5</v>
      </c>
      <c r="E202" s="19"/>
      <c r="F202" s="69">
        <f>F203</f>
        <v>3.223</v>
      </c>
      <c r="G202" s="9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4" customFormat="1" ht="18.75" outlineLevel="6">
      <c r="A203" s="5" t="s">
        <v>92</v>
      </c>
      <c r="B203" s="6" t="s">
        <v>390</v>
      </c>
      <c r="C203" s="6" t="s">
        <v>393</v>
      </c>
      <c r="D203" s="6" t="s">
        <v>93</v>
      </c>
      <c r="E203" s="6"/>
      <c r="F203" s="70">
        <f>F204</f>
        <v>3.223</v>
      </c>
      <c r="G203" s="9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4" customFormat="1" ht="31.5" outlineLevel="6">
      <c r="A204" s="46" t="s">
        <v>94</v>
      </c>
      <c r="B204" s="47" t="s">
        <v>390</v>
      </c>
      <c r="C204" s="47" t="s">
        <v>393</v>
      </c>
      <c r="D204" s="47" t="s">
        <v>95</v>
      </c>
      <c r="E204" s="47"/>
      <c r="F204" s="71">
        <v>3.223</v>
      </c>
      <c r="G204" s="9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4" customFormat="1" ht="15.75" outlineLevel="6">
      <c r="A205" s="21" t="s">
        <v>63</v>
      </c>
      <c r="B205" s="9" t="s">
        <v>62</v>
      </c>
      <c r="C205" s="9" t="s">
        <v>235</v>
      </c>
      <c r="D205" s="9" t="s">
        <v>5</v>
      </c>
      <c r="E205" s="9"/>
      <c r="F205" s="68">
        <f>F213+F206</f>
        <v>46100</v>
      </c>
      <c r="G205" s="95">
        <f aca="true" t="shared" si="25" ref="G205:V205">G213</f>
        <v>0</v>
      </c>
      <c r="H205" s="10">
        <f t="shared" si="25"/>
        <v>0</v>
      </c>
      <c r="I205" s="10">
        <f t="shared" si="25"/>
        <v>0</v>
      </c>
      <c r="J205" s="10">
        <f t="shared" si="25"/>
        <v>0</v>
      </c>
      <c r="K205" s="10">
        <f t="shared" si="25"/>
        <v>0</v>
      </c>
      <c r="L205" s="10">
        <f t="shared" si="25"/>
        <v>0</v>
      </c>
      <c r="M205" s="10">
        <f t="shared" si="25"/>
        <v>0</v>
      </c>
      <c r="N205" s="10">
        <f t="shared" si="25"/>
        <v>0</v>
      </c>
      <c r="O205" s="10">
        <f t="shared" si="25"/>
        <v>0</v>
      </c>
      <c r="P205" s="10">
        <f t="shared" si="25"/>
        <v>0</v>
      </c>
      <c r="Q205" s="10">
        <f t="shared" si="25"/>
        <v>0</v>
      </c>
      <c r="R205" s="10">
        <f t="shared" si="25"/>
        <v>0</v>
      </c>
      <c r="S205" s="10">
        <f t="shared" si="25"/>
        <v>0</v>
      </c>
      <c r="T205" s="10">
        <f t="shared" si="25"/>
        <v>0</v>
      </c>
      <c r="U205" s="10">
        <f t="shared" si="25"/>
        <v>0</v>
      </c>
      <c r="V205" s="10">
        <f t="shared" si="25"/>
        <v>0</v>
      </c>
    </row>
    <row r="206" spans="1:22" s="24" customFormat="1" ht="31.5" outlineLevel="6">
      <c r="A206" s="8" t="s">
        <v>384</v>
      </c>
      <c r="B206" s="9" t="s">
        <v>62</v>
      </c>
      <c r="C206" s="9" t="s">
        <v>266</v>
      </c>
      <c r="D206" s="9" t="s">
        <v>5</v>
      </c>
      <c r="E206" s="9"/>
      <c r="F206" s="68">
        <f>F207+F212</f>
        <v>10000</v>
      </c>
      <c r="G206" s="9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24" customFormat="1" ht="97.5" customHeight="1" outlineLevel="6">
      <c r="A207" s="49" t="s">
        <v>373</v>
      </c>
      <c r="B207" s="19" t="s">
        <v>62</v>
      </c>
      <c r="C207" s="19" t="s">
        <v>372</v>
      </c>
      <c r="D207" s="19" t="s">
        <v>5</v>
      </c>
      <c r="E207" s="19"/>
      <c r="F207" s="69">
        <f>F208</f>
        <v>2000</v>
      </c>
      <c r="G207" s="9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24" customFormat="1" ht="47.25" outlineLevel="6">
      <c r="A208" s="5" t="s">
        <v>349</v>
      </c>
      <c r="B208" s="6" t="s">
        <v>62</v>
      </c>
      <c r="C208" s="6" t="s">
        <v>372</v>
      </c>
      <c r="D208" s="6" t="s">
        <v>366</v>
      </c>
      <c r="E208" s="6"/>
      <c r="F208" s="70">
        <f>F209</f>
        <v>2000</v>
      </c>
      <c r="G208" s="9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24" customFormat="1" ht="47.25" outlineLevel="6">
      <c r="A209" s="46" t="s">
        <v>349</v>
      </c>
      <c r="B209" s="47" t="s">
        <v>62</v>
      </c>
      <c r="C209" s="47" t="s">
        <v>372</v>
      </c>
      <c r="D209" s="47" t="s">
        <v>346</v>
      </c>
      <c r="E209" s="47"/>
      <c r="F209" s="71">
        <v>2000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110.25" outlineLevel="6">
      <c r="A210" s="49" t="s">
        <v>371</v>
      </c>
      <c r="B210" s="19" t="s">
        <v>62</v>
      </c>
      <c r="C210" s="19" t="s">
        <v>370</v>
      </c>
      <c r="D210" s="19" t="s">
        <v>5</v>
      </c>
      <c r="E210" s="19"/>
      <c r="F210" s="69">
        <f>F211</f>
        <v>8000</v>
      </c>
      <c r="G210" s="9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4" customFormat="1" ht="47.25" outlineLevel="6">
      <c r="A211" s="5" t="s">
        <v>349</v>
      </c>
      <c r="B211" s="6" t="s">
        <v>62</v>
      </c>
      <c r="C211" s="6" t="s">
        <v>370</v>
      </c>
      <c r="D211" s="6" t="s">
        <v>366</v>
      </c>
      <c r="E211" s="6"/>
      <c r="F211" s="70">
        <f>F212</f>
        <v>8000</v>
      </c>
      <c r="G211" s="9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4" customFormat="1" ht="47.25" outlineLevel="6">
      <c r="A212" s="46" t="s">
        <v>349</v>
      </c>
      <c r="B212" s="47" t="s">
        <v>62</v>
      </c>
      <c r="C212" s="47" t="s">
        <v>370</v>
      </c>
      <c r="D212" s="47" t="s">
        <v>346</v>
      </c>
      <c r="E212" s="47"/>
      <c r="F212" s="71">
        <v>8000</v>
      </c>
      <c r="G212" s="9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4" customFormat="1" ht="31.5" outlineLevel="6">
      <c r="A213" s="8" t="s">
        <v>209</v>
      </c>
      <c r="B213" s="12" t="s">
        <v>62</v>
      </c>
      <c r="C213" s="12" t="s">
        <v>261</v>
      </c>
      <c r="D213" s="12" t="s">
        <v>5</v>
      </c>
      <c r="E213" s="12"/>
      <c r="F213" s="72">
        <f>F214+F222+F217+F220+F225</f>
        <v>36100</v>
      </c>
      <c r="G213" s="93">
        <f aca="true" t="shared" si="26" ref="G213:V213">G214</f>
        <v>0</v>
      </c>
      <c r="H213" s="13">
        <f t="shared" si="26"/>
        <v>0</v>
      </c>
      <c r="I213" s="13">
        <f t="shared" si="26"/>
        <v>0</v>
      </c>
      <c r="J213" s="13">
        <f t="shared" si="26"/>
        <v>0</v>
      </c>
      <c r="K213" s="13">
        <f t="shared" si="26"/>
        <v>0</v>
      </c>
      <c r="L213" s="13">
        <f t="shared" si="26"/>
        <v>0</v>
      </c>
      <c r="M213" s="13">
        <f t="shared" si="26"/>
        <v>0</v>
      </c>
      <c r="N213" s="13">
        <f t="shared" si="26"/>
        <v>0</v>
      </c>
      <c r="O213" s="13">
        <f t="shared" si="26"/>
        <v>0</v>
      </c>
      <c r="P213" s="13">
        <f t="shared" si="26"/>
        <v>0</v>
      </c>
      <c r="Q213" s="13">
        <f t="shared" si="26"/>
        <v>0</v>
      </c>
      <c r="R213" s="13">
        <f t="shared" si="26"/>
        <v>0</v>
      </c>
      <c r="S213" s="13">
        <f t="shared" si="26"/>
        <v>0</v>
      </c>
      <c r="T213" s="13">
        <f t="shared" si="26"/>
        <v>0</v>
      </c>
      <c r="U213" s="13">
        <f t="shared" si="26"/>
        <v>0</v>
      </c>
      <c r="V213" s="13">
        <f t="shared" si="26"/>
        <v>0</v>
      </c>
    </row>
    <row r="214" spans="1:22" s="24" customFormat="1" ht="51.75" customHeight="1" outlineLevel="6">
      <c r="A214" s="49" t="s">
        <v>146</v>
      </c>
      <c r="B214" s="19" t="s">
        <v>62</v>
      </c>
      <c r="C214" s="19" t="s">
        <v>262</v>
      </c>
      <c r="D214" s="19" t="s">
        <v>5</v>
      </c>
      <c r="E214" s="19"/>
      <c r="F214" s="69">
        <f>F215</f>
        <v>0</v>
      </c>
      <c r="G214" s="94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4" customFormat="1" ht="15.75" outlineLevel="6">
      <c r="A215" s="5" t="s">
        <v>92</v>
      </c>
      <c r="B215" s="6" t="s">
        <v>62</v>
      </c>
      <c r="C215" s="6" t="s">
        <v>262</v>
      </c>
      <c r="D215" s="6" t="s">
        <v>93</v>
      </c>
      <c r="E215" s="6"/>
      <c r="F215" s="70">
        <f>F216</f>
        <v>0</v>
      </c>
      <c r="G215" s="94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4" customFormat="1" ht="31.5" outlineLevel="6">
      <c r="A216" s="46" t="s">
        <v>94</v>
      </c>
      <c r="B216" s="47" t="s">
        <v>62</v>
      </c>
      <c r="C216" s="47" t="s">
        <v>262</v>
      </c>
      <c r="D216" s="47" t="s">
        <v>95</v>
      </c>
      <c r="E216" s="47"/>
      <c r="F216" s="71">
        <v>0</v>
      </c>
      <c r="G216" s="94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4" customFormat="1" ht="49.5" customHeight="1" outlineLevel="6">
      <c r="A217" s="49" t="s">
        <v>202</v>
      </c>
      <c r="B217" s="19" t="s">
        <v>62</v>
      </c>
      <c r="C217" s="19" t="s">
        <v>263</v>
      </c>
      <c r="D217" s="19" t="s">
        <v>5</v>
      </c>
      <c r="E217" s="19"/>
      <c r="F217" s="69">
        <f>F218</f>
        <v>11629.86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15.75" outlineLevel="6">
      <c r="A218" s="5" t="s">
        <v>92</v>
      </c>
      <c r="B218" s="6" t="s">
        <v>62</v>
      </c>
      <c r="C218" s="6" t="s">
        <v>263</v>
      </c>
      <c r="D218" s="6" t="s">
        <v>93</v>
      </c>
      <c r="E218" s="6"/>
      <c r="F218" s="70">
        <f>F219</f>
        <v>11629.86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47" t="s">
        <v>62</v>
      </c>
      <c r="C219" s="47" t="s">
        <v>263</v>
      </c>
      <c r="D219" s="47" t="s">
        <v>95</v>
      </c>
      <c r="E219" s="47"/>
      <c r="F219" s="71">
        <v>11629.86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63" outlineLevel="6">
      <c r="A220" s="49" t="s">
        <v>203</v>
      </c>
      <c r="B220" s="19" t="s">
        <v>62</v>
      </c>
      <c r="C220" s="19" t="s">
        <v>264</v>
      </c>
      <c r="D220" s="19" t="s">
        <v>5</v>
      </c>
      <c r="E220" s="19"/>
      <c r="F220" s="69">
        <f>F221</f>
        <v>6944.34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15.75" outlineLevel="6">
      <c r="A221" s="46" t="s">
        <v>114</v>
      </c>
      <c r="B221" s="47" t="s">
        <v>62</v>
      </c>
      <c r="C221" s="47" t="s">
        <v>264</v>
      </c>
      <c r="D221" s="47" t="s">
        <v>113</v>
      </c>
      <c r="E221" s="47"/>
      <c r="F221" s="71">
        <v>6944.34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63" outlineLevel="6">
      <c r="A222" s="100" t="s">
        <v>344</v>
      </c>
      <c r="B222" s="19" t="s">
        <v>62</v>
      </c>
      <c r="C222" s="19" t="s">
        <v>343</v>
      </c>
      <c r="D222" s="19" t="s">
        <v>5</v>
      </c>
      <c r="E222" s="19"/>
      <c r="F222" s="69">
        <f>F223+F224</f>
        <v>525.8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31.5" outlineLevel="6">
      <c r="A223" s="46" t="s">
        <v>94</v>
      </c>
      <c r="B223" s="88" t="s">
        <v>62</v>
      </c>
      <c r="C223" s="88" t="s">
        <v>343</v>
      </c>
      <c r="D223" s="88" t="s">
        <v>95</v>
      </c>
      <c r="E223" s="88"/>
      <c r="F223" s="89">
        <v>525.8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6">
      <c r="A224" s="46" t="s">
        <v>114</v>
      </c>
      <c r="B224" s="47" t="s">
        <v>62</v>
      </c>
      <c r="C224" s="47" t="s">
        <v>343</v>
      </c>
      <c r="D224" s="47" t="s">
        <v>113</v>
      </c>
      <c r="E224" s="47"/>
      <c r="F224" s="71">
        <v>0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63" outlineLevel="6">
      <c r="A225" s="100" t="s">
        <v>344</v>
      </c>
      <c r="B225" s="19" t="s">
        <v>62</v>
      </c>
      <c r="C225" s="19" t="s">
        <v>265</v>
      </c>
      <c r="D225" s="19" t="s">
        <v>5</v>
      </c>
      <c r="E225" s="19"/>
      <c r="F225" s="69">
        <f>F226+F227</f>
        <v>17000</v>
      </c>
      <c r="G225" s="9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31.5" outlineLevel="6">
      <c r="A226" s="46" t="s">
        <v>94</v>
      </c>
      <c r="B226" s="47" t="s">
        <v>62</v>
      </c>
      <c r="C226" s="78" t="s">
        <v>265</v>
      </c>
      <c r="D226" s="47" t="s">
        <v>95</v>
      </c>
      <c r="E226" s="47"/>
      <c r="F226" s="71">
        <v>14706.728</v>
      </c>
      <c r="G226" s="9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15.75" outlineLevel="6">
      <c r="A227" s="46" t="s">
        <v>114</v>
      </c>
      <c r="B227" s="47" t="s">
        <v>62</v>
      </c>
      <c r="C227" s="78" t="s">
        <v>265</v>
      </c>
      <c r="D227" s="47" t="s">
        <v>113</v>
      </c>
      <c r="E227" s="47"/>
      <c r="F227" s="71">
        <v>2293.272</v>
      </c>
      <c r="G227" s="9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15.75" outlineLevel="3">
      <c r="A228" s="8" t="s">
        <v>35</v>
      </c>
      <c r="B228" s="9" t="s">
        <v>11</v>
      </c>
      <c r="C228" s="9" t="s">
        <v>235</v>
      </c>
      <c r="D228" s="9" t="s">
        <v>5</v>
      </c>
      <c r="E228" s="9"/>
      <c r="F228" s="68">
        <f>F229+F236</f>
        <v>7207</v>
      </c>
      <c r="G228" s="95" t="e">
        <f>#REF!+#REF!+G236+#REF!</f>
        <v>#REF!</v>
      </c>
      <c r="H228" s="10" t="e">
        <f>#REF!+#REF!+H236+#REF!</f>
        <v>#REF!</v>
      </c>
      <c r="I228" s="10" t="e">
        <f>#REF!+#REF!+I236+#REF!</f>
        <v>#REF!</v>
      </c>
      <c r="J228" s="10" t="e">
        <f>#REF!+#REF!+J236+#REF!</f>
        <v>#REF!</v>
      </c>
      <c r="K228" s="10" t="e">
        <f>#REF!+#REF!+K236+#REF!</f>
        <v>#REF!</v>
      </c>
      <c r="L228" s="10" t="e">
        <f>#REF!+#REF!+L236+#REF!</f>
        <v>#REF!</v>
      </c>
      <c r="M228" s="10" t="e">
        <f>#REF!+#REF!+M236+#REF!</f>
        <v>#REF!</v>
      </c>
      <c r="N228" s="10" t="e">
        <f>#REF!+#REF!+N236+#REF!</f>
        <v>#REF!</v>
      </c>
      <c r="O228" s="10" t="e">
        <f>#REF!+#REF!+O236+#REF!</f>
        <v>#REF!</v>
      </c>
      <c r="P228" s="10" t="e">
        <f>#REF!+#REF!+P236+#REF!</f>
        <v>#REF!</v>
      </c>
      <c r="Q228" s="10" t="e">
        <f>#REF!+#REF!+Q236+#REF!</f>
        <v>#REF!</v>
      </c>
      <c r="R228" s="10" t="e">
        <f>#REF!+#REF!+R236+#REF!</f>
        <v>#REF!</v>
      </c>
      <c r="S228" s="10" t="e">
        <f>#REF!+#REF!+S236+#REF!</f>
        <v>#REF!</v>
      </c>
      <c r="T228" s="10" t="e">
        <f>#REF!+#REF!+T236+#REF!</f>
        <v>#REF!</v>
      </c>
      <c r="U228" s="10" t="e">
        <f>#REF!+#REF!+U236+#REF!</f>
        <v>#REF!</v>
      </c>
      <c r="V228" s="10" t="e">
        <f>#REF!+#REF!+V236+#REF!</f>
        <v>#REF!</v>
      </c>
    </row>
    <row r="229" spans="1:22" s="24" customFormat="1" ht="31.5" outlineLevel="3">
      <c r="A229" s="21" t="s">
        <v>130</v>
      </c>
      <c r="B229" s="9" t="s">
        <v>11</v>
      </c>
      <c r="C229" s="9" t="s">
        <v>236</v>
      </c>
      <c r="D229" s="9" t="s">
        <v>5</v>
      </c>
      <c r="E229" s="9"/>
      <c r="F229" s="68">
        <f>F230</f>
        <v>6757</v>
      </c>
      <c r="G229" s="95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4" customFormat="1" ht="31.5" outlineLevel="3">
      <c r="A230" s="21" t="s">
        <v>132</v>
      </c>
      <c r="B230" s="9" t="s">
        <v>11</v>
      </c>
      <c r="C230" s="9" t="s">
        <v>237</v>
      </c>
      <c r="D230" s="9" t="s">
        <v>5</v>
      </c>
      <c r="E230" s="9"/>
      <c r="F230" s="68">
        <f>F231</f>
        <v>6757</v>
      </c>
      <c r="G230" s="9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4" customFormat="1" ht="48" customHeight="1" outlineLevel="3">
      <c r="A231" s="56" t="s">
        <v>375</v>
      </c>
      <c r="B231" s="19" t="s">
        <v>11</v>
      </c>
      <c r="C231" s="19" t="s">
        <v>374</v>
      </c>
      <c r="D231" s="19" t="s">
        <v>5</v>
      </c>
      <c r="E231" s="19"/>
      <c r="F231" s="69">
        <f>F232+F234</f>
        <v>6757</v>
      </c>
      <c r="G231" s="9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4" customFormat="1" ht="15.75" outlineLevel="3">
      <c r="A232" s="5" t="s">
        <v>92</v>
      </c>
      <c r="B232" s="6" t="s">
        <v>11</v>
      </c>
      <c r="C232" s="6" t="s">
        <v>374</v>
      </c>
      <c r="D232" s="6" t="s">
        <v>93</v>
      </c>
      <c r="E232" s="6"/>
      <c r="F232" s="70">
        <f>F233</f>
        <v>6700</v>
      </c>
      <c r="G232" s="9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24" customFormat="1" ht="31.5" outlineLevel="3">
      <c r="A233" s="46" t="s">
        <v>94</v>
      </c>
      <c r="B233" s="47" t="s">
        <v>11</v>
      </c>
      <c r="C233" s="47" t="s">
        <v>374</v>
      </c>
      <c r="D233" s="47" t="s">
        <v>95</v>
      </c>
      <c r="E233" s="47"/>
      <c r="F233" s="71">
        <v>6700</v>
      </c>
      <c r="G233" s="95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24" customFormat="1" ht="15.75" outlineLevel="3">
      <c r="A234" s="5" t="s">
        <v>348</v>
      </c>
      <c r="B234" s="6" t="s">
        <v>11</v>
      </c>
      <c r="C234" s="6" t="s">
        <v>374</v>
      </c>
      <c r="D234" s="6" t="s">
        <v>347</v>
      </c>
      <c r="E234" s="6"/>
      <c r="F234" s="70">
        <f>F235</f>
        <v>57</v>
      </c>
      <c r="G234" s="95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24" customFormat="1" ht="47.25" outlineLevel="3">
      <c r="A235" s="46" t="s">
        <v>349</v>
      </c>
      <c r="B235" s="47" t="s">
        <v>11</v>
      </c>
      <c r="C235" s="47" t="s">
        <v>374</v>
      </c>
      <c r="D235" s="47" t="s">
        <v>346</v>
      </c>
      <c r="E235" s="47"/>
      <c r="F235" s="71">
        <v>57</v>
      </c>
      <c r="G235" s="9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24" customFormat="1" ht="15.75" outlineLevel="5">
      <c r="A236" s="14" t="s">
        <v>139</v>
      </c>
      <c r="B236" s="9" t="s">
        <v>11</v>
      </c>
      <c r="C236" s="9" t="s">
        <v>235</v>
      </c>
      <c r="D236" s="9" t="s">
        <v>5</v>
      </c>
      <c r="E236" s="9"/>
      <c r="F236" s="68">
        <f>F237+F243</f>
        <v>450</v>
      </c>
      <c r="G236" s="95" t="e">
        <f>#REF!</f>
        <v>#REF!</v>
      </c>
      <c r="H236" s="10" t="e">
        <f>#REF!</f>
        <v>#REF!</v>
      </c>
      <c r="I236" s="10" t="e">
        <f>#REF!</f>
        <v>#REF!</v>
      </c>
      <c r="J236" s="10" t="e">
        <f>#REF!</f>
        <v>#REF!</v>
      </c>
      <c r="K236" s="10" t="e">
        <f>#REF!</f>
        <v>#REF!</v>
      </c>
      <c r="L236" s="10" t="e">
        <f>#REF!</f>
        <v>#REF!</v>
      </c>
      <c r="M236" s="10" t="e">
        <f>#REF!</f>
        <v>#REF!</v>
      </c>
      <c r="N236" s="10" t="e">
        <f>#REF!</f>
        <v>#REF!</v>
      </c>
      <c r="O236" s="10" t="e">
        <f>#REF!</f>
        <v>#REF!</v>
      </c>
      <c r="P236" s="10" t="e">
        <f>#REF!</f>
        <v>#REF!</v>
      </c>
      <c r="Q236" s="10" t="e">
        <f>#REF!</f>
        <v>#REF!</v>
      </c>
      <c r="R236" s="10" t="e">
        <f>#REF!</f>
        <v>#REF!</v>
      </c>
      <c r="S236" s="10" t="e">
        <f>#REF!</f>
        <v>#REF!</v>
      </c>
      <c r="T236" s="10" t="e">
        <f>#REF!</f>
        <v>#REF!</v>
      </c>
      <c r="U236" s="10" t="e">
        <f>#REF!</f>
        <v>#REF!</v>
      </c>
      <c r="V236" s="10" t="e">
        <f>#REF!</f>
        <v>#REF!</v>
      </c>
    </row>
    <row r="237" spans="1:22" s="24" customFormat="1" ht="33" customHeight="1" outlineLevel="5">
      <c r="A237" s="49" t="s">
        <v>210</v>
      </c>
      <c r="B237" s="19" t="s">
        <v>11</v>
      </c>
      <c r="C237" s="19" t="s">
        <v>267</v>
      </c>
      <c r="D237" s="19" t="s">
        <v>5</v>
      </c>
      <c r="E237" s="19"/>
      <c r="F237" s="69">
        <f>F238+F241</f>
        <v>50</v>
      </c>
      <c r="G237" s="94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4" customFormat="1" ht="53.25" customHeight="1" outlineLevel="5">
      <c r="A238" s="5" t="s">
        <v>147</v>
      </c>
      <c r="B238" s="6" t="s">
        <v>11</v>
      </c>
      <c r="C238" s="6" t="s">
        <v>268</v>
      </c>
      <c r="D238" s="6" t="s">
        <v>5</v>
      </c>
      <c r="E238" s="6"/>
      <c r="F238" s="70">
        <f>F239</f>
        <v>50</v>
      </c>
      <c r="G238" s="94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4" customFormat="1" ht="15.75" outlineLevel="5">
      <c r="A239" s="46" t="s">
        <v>92</v>
      </c>
      <c r="B239" s="47" t="s">
        <v>11</v>
      </c>
      <c r="C239" s="47" t="s">
        <v>268</v>
      </c>
      <c r="D239" s="47" t="s">
        <v>93</v>
      </c>
      <c r="E239" s="47"/>
      <c r="F239" s="71">
        <f>F240</f>
        <v>50</v>
      </c>
      <c r="G239" s="94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4" customFormat="1" ht="31.5" outlineLevel="5">
      <c r="A240" s="46" t="s">
        <v>94</v>
      </c>
      <c r="B240" s="47" t="s">
        <v>11</v>
      </c>
      <c r="C240" s="47" t="s">
        <v>268</v>
      </c>
      <c r="D240" s="47" t="s">
        <v>95</v>
      </c>
      <c r="E240" s="47"/>
      <c r="F240" s="71">
        <v>50</v>
      </c>
      <c r="G240" s="94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4" customFormat="1" ht="31.5" outlineLevel="5">
      <c r="A241" s="5" t="s">
        <v>148</v>
      </c>
      <c r="B241" s="6" t="s">
        <v>11</v>
      </c>
      <c r="C241" s="6" t="s">
        <v>360</v>
      </c>
      <c r="D241" s="6" t="s">
        <v>5</v>
      </c>
      <c r="E241" s="6"/>
      <c r="F241" s="70">
        <f>F242</f>
        <v>0</v>
      </c>
      <c r="G241" s="94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4" customFormat="1" ht="94.5" outlineLevel="5">
      <c r="A242" s="79" t="s">
        <v>345</v>
      </c>
      <c r="B242" s="78" t="s">
        <v>11</v>
      </c>
      <c r="C242" s="78" t="s">
        <v>360</v>
      </c>
      <c r="D242" s="78" t="s">
        <v>338</v>
      </c>
      <c r="E242" s="78"/>
      <c r="F242" s="80">
        <v>0</v>
      </c>
      <c r="G242" s="94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4" customFormat="1" ht="31.5" outlineLevel="5">
      <c r="A243" s="49" t="s">
        <v>383</v>
      </c>
      <c r="B243" s="19" t="s">
        <v>11</v>
      </c>
      <c r="C243" s="19" t="s">
        <v>357</v>
      </c>
      <c r="D243" s="19" t="s">
        <v>5</v>
      </c>
      <c r="E243" s="47"/>
      <c r="F243" s="69">
        <f>F244</f>
        <v>400</v>
      </c>
      <c r="G243" s="9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4" customFormat="1" ht="15.75" outlineLevel="5">
      <c r="A244" s="5" t="s">
        <v>92</v>
      </c>
      <c r="B244" s="6" t="s">
        <v>11</v>
      </c>
      <c r="C244" s="6" t="s">
        <v>358</v>
      </c>
      <c r="D244" s="6" t="s">
        <v>93</v>
      </c>
      <c r="E244" s="47"/>
      <c r="F244" s="70">
        <f>F245</f>
        <v>400</v>
      </c>
      <c r="G244" s="9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4" customFormat="1" ht="31.5" outlineLevel="5">
      <c r="A245" s="51" t="s">
        <v>94</v>
      </c>
      <c r="B245" s="47" t="s">
        <v>11</v>
      </c>
      <c r="C245" s="47" t="s">
        <v>358</v>
      </c>
      <c r="D245" s="47" t="s">
        <v>95</v>
      </c>
      <c r="E245" s="47"/>
      <c r="F245" s="71">
        <v>400</v>
      </c>
      <c r="G245" s="9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4" customFormat="1" ht="18.75" outlineLevel="6">
      <c r="A246" s="16" t="s">
        <v>64</v>
      </c>
      <c r="B246" s="30" t="s">
        <v>55</v>
      </c>
      <c r="C246" s="30" t="s">
        <v>235</v>
      </c>
      <c r="D246" s="30" t="s">
        <v>5</v>
      </c>
      <c r="E246" s="30"/>
      <c r="F246" s="111">
        <f>F287+F247+F254</f>
        <v>87137.74411</v>
      </c>
      <c r="G246" s="91" t="e">
        <f>#REF!+G287</f>
        <v>#REF!</v>
      </c>
      <c r="H246" s="18" t="e">
        <f>#REF!+H287</f>
        <v>#REF!</v>
      </c>
      <c r="I246" s="18" t="e">
        <f>#REF!+I287</f>
        <v>#REF!</v>
      </c>
      <c r="J246" s="18" t="e">
        <f>#REF!+J287</f>
        <v>#REF!</v>
      </c>
      <c r="K246" s="18" t="e">
        <f>#REF!+K287</f>
        <v>#REF!</v>
      </c>
      <c r="L246" s="18" t="e">
        <f>#REF!+L287</f>
        <v>#REF!</v>
      </c>
      <c r="M246" s="18" t="e">
        <f>#REF!+M287</f>
        <v>#REF!</v>
      </c>
      <c r="N246" s="18" t="e">
        <f>#REF!+N287</f>
        <v>#REF!</v>
      </c>
      <c r="O246" s="18" t="e">
        <f>#REF!+O287</f>
        <v>#REF!</v>
      </c>
      <c r="P246" s="18" t="e">
        <f>#REF!+P287</f>
        <v>#REF!</v>
      </c>
      <c r="Q246" s="18" t="e">
        <f>#REF!+Q287</f>
        <v>#REF!</v>
      </c>
      <c r="R246" s="18" t="e">
        <f>#REF!+R287</f>
        <v>#REF!</v>
      </c>
      <c r="S246" s="18" t="e">
        <f>#REF!+S287</f>
        <v>#REF!</v>
      </c>
      <c r="T246" s="18" t="e">
        <f>#REF!+T287</f>
        <v>#REF!</v>
      </c>
      <c r="U246" s="18" t="e">
        <f>#REF!+U287</f>
        <v>#REF!</v>
      </c>
      <c r="V246" s="18" t="e">
        <f>#REF!+V287</f>
        <v>#REF!</v>
      </c>
    </row>
    <row r="247" spans="1:22" s="24" customFormat="1" ht="18.75" outlineLevel="6">
      <c r="A247" s="58" t="s">
        <v>201</v>
      </c>
      <c r="B247" s="9" t="s">
        <v>200</v>
      </c>
      <c r="C247" s="9" t="s">
        <v>235</v>
      </c>
      <c r="D247" s="9" t="s">
        <v>5</v>
      </c>
      <c r="E247" s="9"/>
      <c r="F247" s="68">
        <f>F248</f>
        <v>6198</v>
      </c>
      <c r="G247" s="91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4" customFormat="1" ht="15.75" outlineLevel="6">
      <c r="A248" s="14" t="s">
        <v>139</v>
      </c>
      <c r="B248" s="12" t="s">
        <v>200</v>
      </c>
      <c r="C248" s="12" t="s">
        <v>235</v>
      </c>
      <c r="D248" s="12" t="s">
        <v>5</v>
      </c>
      <c r="E248" s="12"/>
      <c r="F248" s="13">
        <f>F249</f>
        <v>6198</v>
      </c>
      <c r="G248" s="96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24" customFormat="1" ht="31.5" outlineLevel="6">
      <c r="A249" s="56" t="s">
        <v>385</v>
      </c>
      <c r="B249" s="54" t="s">
        <v>200</v>
      </c>
      <c r="C249" s="54" t="s">
        <v>363</v>
      </c>
      <c r="D249" s="54" t="s">
        <v>5</v>
      </c>
      <c r="E249" s="54"/>
      <c r="F249" s="55">
        <f>F250</f>
        <v>6198</v>
      </c>
      <c r="G249" s="96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24" customFormat="1" ht="33.75" customHeight="1" outlineLevel="6">
      <c r="A250" s="5" t="s">
        <v>364</v>
      </c>
      <c r="B250" s="6" t="s">
        <v>200</v>
      </c>
      <c r="C250" s="6" t="s">
        <v>362</v>
      </c>
      <c r="D250" s="6" t="s">
        <v>5</v>
      </c>
      <c r="E250" s="12"/>
      <c r="F250" s="7">
        <f>F251</f>
        <v>6198</v>
      </c>
      <c r="G250" s="96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24" customFormat="1" ht="15.75" outlineLevel="6">
      <c r="A251" s="46" t="s">
        <v>92</v>
      </c>
      <c r="B251" s="47" t="s">
        <v>200</v>
      </c>
      <c r="C251" s="47" t="s">
        <v>362</v>
      </c>
      <c r="D251" s="47" t="s">
        <v>93</v>
      </c>
      <c r="E251" s="12"/>
      <c r="F251" s="48">
        <f>F253+F252</f>
        <v>6198</v>
      </c>
      <c r="G251" s="96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24" customFormat="1" ht="31.5" outlineLevel="6">
      <c r="A252" s="46" t="s">
        <v>332</v>
      </c>
      <c r="B252" s="47" t="s">
        <v>200</v>
      </c>
      <c r="C252" s="47" t="s">
        <v>362</v>
      </c>
      <c r="D252" s="47" t="s">
        <v>333</v>
      </c>
      <c r="E252" s="12"/>
      <c r="F252" s="48">
        <v>1100</v>
      </c>
      <c r="G252" s="96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24" customFormat="1" ht="31.5" outlineLevel="6">
      <c r="A253" s="46" t="s">
        <v>94</v>
      </c>
      <c r="B253" s="47" t="s">
        <v>200</v>
      </c>
      <c r="C253" s="47" t="s">
        <v>362</v>
      </c>
      <c r="D253" s="47" t="s">
        <v>95</v>
      </c>
      <c r="E253" s="12"/>
      <c r="F253" s="48">
        <v>5098</v>
      </c>
      <c r="G253" s="96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24" customFormat="1" ht="18.75" outlineLevel="6">
      <c r="A254" s="58" t="s">
        <v>224</v>
      </c>
      <c r="B254" s="9" t="s">
        <v>225</v>
      </c>
      <c r="C254" s="9" t="s">
        <v>235</v>
      </c>
      <c r="D254" s="9" t="s">
        <v>5</v>
      </c>
      <c r="E254" s="47"/>
      <c r="F254" s="68">
        <f>F255</f>
        <v>80430.01464</v>
      </c>
      <c r="G254" s="91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4" customFormat="1" ht="18.75" outlineLevel="6">
      <c r="A255" s="14" t="s">
        <v>149</v>
      </c>
      <c r="B255" s="9" t="s">
        <v>225</v>
      </c>
      <c r="C255" s="9" t="s">
        <v>235</v>
      </c>
      <c r="D255" s="9" t="s">
        <v>5</v>
      </c>
      <c r="E255" s="47"/>
      <c r="F255" s="102">
        <f>F256+F284</f>
        <v>80430.01464</v>
      </c>
      <c r="G255" s="91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4" customFormat="1" ht="31.5" outlineLevel="6">
      <c r="A256" s="49" t="s">
        <v>211</v>
      </c>
      <c r="B256" s="19" t="s">
        <v>225</v>
      </c>
      <c r="C256" s="19" t="s">
        <v>269</v>
      </c>
      <c r="D256" s="19" t="s">
        <v>5</v>
      </c>
      <c r="E256" s="19"/>
      <c r="F256" s="69">
        <f>F263+F257+F266+F269+F272+F281+F275+F278</f>
        <v>78756.96635999999</v>
      </c>
      <c r="G256" s="91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4" customFormat="1" ht="47.25" outlineLevel="6">
      <c r="A257" s="5" t="s">
        <v>198</v>
      </c>
      <c r="B257" s="6" t="s">
        <v>225</v>
      </c>
      <c r="C257" s="6" t="s">
        <v>270</v>
      </c>
      <c r="D257" s="6" t="s">
        <v>5</v>
      </c>
      <c r="E257" s="6"/>
      <c r="F257" s="70">
        <f>F258+F261</f>
        <v>16717.55536</v>
      </c>
      <c r="G257" s="91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4" customFormat="1" ht="18.75" outlineLevel="6">
      <c r="A258" s="46" t="s">
        <v>92</v>
      </c>
      <c r="B258" s="47" t="s">
        <v>225</v>
      </c>
      <c r="C258" s="47" t="s">
        <v>270</v>
      </c>
      <c r="D258" s="47" t="s">
        <v>93</v>
      </c>
      <c r="E258" s="47"/>
      <c r="F258" s="71">
        <f>F260+F259</f>
        <v>5441.503360000001</v>
      </c>
      <c r="G258" s="91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4" customFormat="1" ht="31.5" outlineLevel="6">
      <c r="A259" s="46" t="s">
        <v>332</v>
      </c>
      <c r="B259" s="47" t="s">
        <v>225</v>
      </c>
      <c r="C259" s="47" t="s">
        <v>270</v>
      </c>
      <c r="D259" s="47" t="s">
        <v>333</v>
      </c>
      <c r="E259" s="47"/>
      <c r="F259" s="71">
        <v>1500.00036</v>
      </c>
      <c r="G259" s="91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4" customFormat="1" ht="31.5" outlineLevel="6">
      <c r="A260" s="46" t="s">
        <v>94</v>
      </c>
      <c r="B260" s="47" t="s">
        <v>225</v>
      </c>
      <c r="C260" s="47" t="s">
        <v>270</v>
      </c>
      <c r="D260" s="47" t="s">
        <v>95</v>
      </c>
      <c r="E260" s="47"/>
      <c r="F260" s="71">
        <v>3941.503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18.75" outlineLevel="6">
      <c r="A261" s="46" t="s">
        <v>348</v>
      </c>
      <c r="B261" s="47" t="s">
        <v>225</v>
      </c>
      <c r="C261" s="47" t="s">
        <v>270</v>
      </c>
      <c r="D261" s="47" t="s">
        <v>347</v>
      </c>
      <c r="E261" s="47"/>
      <c r="F261" s="71">
        <f>F262</f>
        <v>11276.052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34.5" customHeight="1" outlineLevel="6">
      <c r="A262" s="46" t="s">
        <v>349</v>
      </c>
      <c r="B262" s="47" t="s">
        <v>225</v>
      </c>
      <c r="C262" s="47" t="s">
        <v>270</v>
      </c>
      <c r="D262" s="47" t="s">
        <v>346</v>
      </c>
      <c r="E262" s="47"/>
      <c r="F262" s="71">
        <v>11276.052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32.25" customHeight="1" outlineLevel="6">
      <c r="A263" s="5" t="s">
        <v>226</v>
      </c>
      <c r="B263" s="6" t="s">
        <v>225</v>
      </c>
      <c r="C263" s="6" t="s">
        <v>271</v>
      </c>
      <c r="D263" s="6" t="s">
        <v>5</v>
      </c>
      <c r="E263" s="6"/>
      <c r="F263" s="70">
        <f>F264</f>
        <v>1500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18.75" outlineLevel="6">
      <c r="A264" s="46" t="s">
        <v>92</v>
      </c>
      <c r="B264" s="47" t="s">
        <v>225</v>
      </c>
      <c r="C264" s="47" t="s">
        <v>271</v>
      </c>
      <c r="D264" s="47" t="s">
        <v>93</v>
      </c>
      <c r="E264" s="47"/>
      <c r="F264" s="71">
        <f>F265</f>
        <v>1500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46" t="s">
        <v>94</v>
      </c>
      <c r="B265" s="47" t="s">
        <v>225</v>
      </c>
      <c r="C265" s="47" t="s">
        <v>271</v>
      </c>
      <c r="D265" s="47" t="s">
        <v>95</v>
      </c>
      <c r="E265" s="47"/>
      <c r="F265" s="71">
        <v>1500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47.25" outlineLevel="6">
      <c r="A266" s="5" t="s">
        <v>400</v>
      </c>
      <c r="B266" s="6" t="s">
        <v>225</v>
      </c>
      <c r="C266" s="6" t="s">
        <v>401</v>
      </c>
      <c r="D266" s="6" t="s">
        <v>5</v>
      </c>
      <c r="E266" s="6"/>
      <c r="F266" s="70">
        <f>F267</f>
        <v>4173.89836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18.75" outlineLevel="6">
      <c r="A267" s="46" t="s">
        <v>92</v>
      </c>
      <c r="B267" s="47" t="s">
        <v>225</v>
      </c>
      <c r="C267" s="47" t="s">
        <v>401</v>
      </c>
      <c r="D267" s="47" t="s">
        <v>93</v>
      </c>
      <c r="E267" s="47"/>
      <c r="F267" s="71">
        <f>F268</f>
        <v>4173.89836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31.5" outlineLevel="6">
      <c r="A268" s="46" t="s">
        <v>332</v>
      </c>
      <c r="B268" s="47" t="s">
        <v>225</v>
      </c>
      <c r="C268" s="47" t="s">
        <v>401</v>
      </c>
      <c r="D268" s="47" t="s">
        <v>333</v>
      </c>
      <c r="E268" s="47"/>
      <c r="F268" s="71">
        <v>4173.89836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50.25" customHeight="1" outlineLevel="6">
      <c r="A269" s="5" t="s">
        <v>402</v>
      </c>
      <c r="B269" s="6" t="s">
        <v>225</v>
      </c>
      <c r="C269" s="6" t="s">
        <v>403</v>
      </c>
      <c r="D269" s="6" t="s">
        <v>5</v>
      </c>
      <c r="E269" s="6"/>
      <c r="F269" s="70">
        <f>F270</f>
        <v>48900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46" t="s">
        <v>348</v>
      </c>
      <c r="B270" s="47" t="s">
        <v>225</v>
      </c>
      <c r="C270" s="47" t="s">
        <v>403</v>
      </c>
      <c r="D270" s="47" t="s">
        <v>347</v>
      </c>
      <c r="E270" s="47"/>
      <c r="F270" s="71">
        <f>F271</f>
        <v>48900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34.5" customHeight="1" outlineLevel="6">
      <c r="A271" s="46" t="s">
        <v>349</v>
      </c>
      <c r="B271" s="47" t="s">
        <v>225</v>
      </c>
      <c r="C271" s="47" t="s">
        <v>403</v>
      </c>
      <c r="D271" s="47" t="s">
        <v>346</v>
      </c>
      <c r="E271" s="47"/>
      <c r="F271" s="71">
        <v>48900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18.75" outlineLevel="6">
      <c r="A272" s="5" t="s">
        <v>405</v>
      </c>
      <c r="B272" s="6" t="s">
        <v>225</v>
      </c>
      <c r="C272" s="6" t="s">
        <v>404</v>
      </c>
      <c r="D272" s="6" t="s">
        <v>5</v>
      </c>
      <c r="E272" s="6"/>
      <c r="F272" s="70">
        <f>F273</f>
        <v>3978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47.25" outlineLevel="6">
      <c r="A273" s="79" t="s">
        <v>424</v>
      </c>
      <c r="B273" s="47" t="s">
        <v>225</v>
      </c>
      <c r="C273" s="47" t="s">
        <v>404</v>
      </c>
      <c r="D273" s="47" t="s">
        <v>422</v>
      </c>
      <c r="E273" s="47"/>
      <c r="F273" s="71">
        <f>F274</f>
        <v>3978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63" outlineLevel="6">
      <c r="A274" s="46" t="s">
        <v>425</v>
      </c>
      <c r="B274" s="47" t="s">
        <v>225</v>
      </c>
      <c r="C274" s="47" t="s">
        <v>404</v>
      </c>
      <c r="D274" s="47" t="s">
        <v>423</v>
      </c>
      <c r="E274" s="47"/>
      <c r="F274" s="71">
        <v>3978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47.25" outlineLevel="6">
      <c r="A275" s="5" t="s">
        <v>435</v>
      </c>
      <c r="B275" s="6" t="s">
        <v>225</v>
      </c>
      <c r="C275" s="6" t="s">
        <v>434</v>
      </c>
      <c r="D275" s="6" t="s">
        <v>5</v>
      </c>
      <c r="E275" s="6"/>
      <c r="F275" s="70">
        <f>F276</f>
        <v>129.08964</v>
      </c>
      <c r="G275" s="9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4" customFormat="1" ht="18.75" outlineLevel="6">
      <c r="A276" s="46" t="s">
        <v>92</v>
      </c>
      <c r="B276" s="47" t="s">
        <v>225</v>
      </c>
      <c r="C276" s="47" t="s">
        <v>434</v>
      </c>
      <c r="D276" s="47" t="s">
        <v>93</v>
      </c>
      <c r="E276" s="47"/>
      <c r="F276" s="71">
        <f>F277</f>
        <v>129.08964</v>
      </c>
      <c r="G276" s="9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4" customFormat="1" ht="31.5" outlineLevel="6">
      <c r="A277" s="46" t="s">
        <v>332</v>
      </c>
      <c r="B277" s="47" t="s">
        <v>225</v>
      </c>
      <c r="C277" s="47" t="s">
        <v>434</v>
      </c>
      <c r="D277" s="47" t="s">
        <v>333</v>
      </c>
      <c r="E277" s="47"/>
      <c r="F277" s="71">
        <v>129.08964</v>
      </c>
      <c r="G277" s="9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4" customFormat="1" ht="47.25" outlineLevel="6">
      <c r="A278" s="5" t="s">
        <v>437</v>
      </c>
      <c r="B278" s="6" t="s">
        <v>225</v>
      </c>
      <c r="C278" s="6" t="s">
        <v>436</v>
      </c>
      <c r="D278" s="6" t="s">
        <v>5</v>
      </c>
      <c r="E278" s="6"/>
      <c r="F278" s="70">
        <f>F279</f>
        <v>3298.423</v>
      </c>
      <c r="G278" s="9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4" customFormat="1" ht="18.75" outlineLevel="6">
      <c r="A279" s="46" t="s">
        <v>348</v>
      </c>
      <c r="B279" s="47" t="s">
        <v>225</v>
      </c>
      <c r="C279" s="47" t="s">
        <v>436</v>
      </c>
      <c r="D279" s="47" t="s">
        <v>347</v>
      </c>
      <c r="E279" s="47"/>
      <c r="F279" s="71">
        <f>F280</f>
        <v>3298.423</v>
      </c>
      <c r="G279" s="9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4" customFormat="1" ht="47.25" outlineLevel="6">
      <c r="A280" s="46" t="s">
        <v>349</v>
      </c>
      <c r="B280" s="47" t="s">
        <v>225</v>
      </c>
      <c r="C280" s="47" t="s">
        <v>436</v>
      </c>
      <c r="D280" s="47" t="s">
        <v>346</v>
      </c>
      <c r="E280" s="47"/>
      <c r="F280" s="71">
        <v>3298.423</v>
      </c>
      <c r="G280" s="9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4" customFormat="1" ht="31.5" outlineLevel="6">
      <c r="A281" s="5" t="s">
        <v>427</v>
      </c>
      <c r="B281" s="6" t="s">
        <v>225</v>
      </c>
      <c r="C281" s="6" t="s">
        <v>426</v>
      </c>
      <c r="D281" s="6" t="s">
        <v>5</v>
      </c>
      <c r="E281" s="6"/>
      <c r="F281" s="70">
        <f>F282</f>
        <v>60</v>
      </c>
      <c r="G281" s="9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4" customFormat="1" ht="47.25" outlineLevel="6">
      <c r="A282" s="79" t="s">
        <v>424</v>
      </c>
      <c r="B282" s="47" t="s">
        <v>225</v>
      </c>
      <c r="C282" s="47" t="s">
        <v>426</v>
      </c>
      <c r="D282" s="47" t="s">
        <v>422</v>
      </c>
      <c r="E282" s="47"/>
      <c r="F282" s="71">
        <f>F283</f>
        <v>60</v>
      </c>
      <c r="G282" s="9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4" customFormat="1" ht="63" outlineLevel="6">
      <c r="A283" s="46" t="s">
        <v>425</v>
      </c>
      <c r="B283" s="47" t="s">
        <v>225</v>
      </c>
      <c r="C283" s="47" t="s">
        <v>426</v>
      </c>
      <c r="D283" s="47" t="s">
        <v>423</v>
      </c>
      <c r="E283" s="47"/>
      <c r="F283" s="71">
        <v>60</v>
      </c>
      <c r="G283" s="9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4" customFormat="1" ht="31.5" outlineLevel="6">
      <c r="A284" s="49" t="s">
        <v>383</v>
      </c>
      <c r="B284" s="19" t="s">
        <v>225</v>
      </c>
      <c r="C284" s="19" t="s">
        <v>357</v>
      </c>
      <c r="D284" s="19" t="s">
        <v>5</v>
      </c>
      <c r="E284" s="19"/>
      <c r="F284" s="69">
        <f>F285</f>
        <v>1673.04828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18.75" outlineLevel="6">
      <c r="A285" s="5" t="s">
        <v>92</v>
      </c>
      <c r="B285" s="6" t="s">
        <v>225</v>
      </c>
      <c r="C285" s="6" t="s">
        <v>358</v>
      </c>
      <c r="D285" s="6" t="s">
        <v>93</v>
      </c>
      <c r="E285" s="6"/>
      <c r="F285" s="70">
        <f>F286</f>
        <v>1673.04828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31.5" outlineLevel="6">
      <c r="A286" s="51" t="s">
        <v>94</v>
      </c>
      <c r="B286" s="47" t="s">
        <v>225</v>
      </c>
      <c r="C286" s="47" t="s">
        <v>358</v>
      </c>
      <c r="D286" s="47" t="s">
        <v>95</v>
      </c>
      <c r="E286" s="47"/>
      <c r="F286" s="71">
        <v>1673.04828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17.25" customHeight="1" outlineLevel="3">
      <c r="A287" s="8" t="s">
        <v>36</v>
      </c>
      <c r="B287" s="9" t="s">
        <v>12</v>
      </c>
      <c r="C287" s="9" t="s">
        <v>235</v>
      </c>
      <c r="D287" s="9" t="s">
        <v>5</v>
      </c>
      <c r="E287" s="9"/>
      <c r="F287" s="102">
        <f>+F288</f>
        <v>509.72947</v>
      </c>
      <c r="G287" s="95" t="e">
        <f>#REF!+#REF!</f>
        <v>#REF!</v>
      </c>
      <c r="H287" s="10" t="e">
        <f>#REF!+#REF!</f>
        <v>#REF!</v>
      </c>
      <c r="I287" s="10" t="e">
        <f>#REF!+#REF!</f>
        <v>#REF!</v>
      </c>
      <c r="J287" s="10" t="e">
        <f>#REF!+#REF!</f>
        <v>#REF!</v>
      </c>
      <c r="K287" s="10" t="e">
        <f>#REF!+#REF!</f>
        <v>#REF!</v>
      </c>
      <c r="L287" s="10" t="e">
        <f>#REF!+#REF!</f>
        <v>#REF!</v>
      </c>
      <c r="M287" s="10" t="e">
        <f>#REF!+#REF!</f>
        <v>#REF!</v>
      </c>
      <c r="N287" s="10" t="e">
        <f>#REF!+#REF!</f>
        <v>#REF!</v>
      </c>
      <c r="O287" s="10" t="e">
        <f>#REF!+#REF!</f>
        <v>#REF!</v>
      </c>
      <c r="P287" s="10" t="e">
        <f>#REF!+#REF!</f>
        <v>#REF!</v>
      </c>
      <c r="Q287" s="10" t="e">
        <f>#REF!+#REF!</f>
        <v>#REF!</v>
      </c>
      <c r="R287" s="10" t="e">
        <f>#REF!+#REF!</f>
        <v>#REF!</v>
      </c>
      <c r="S287" s="10" t="e">
        <f>#REF!+#REF!</f>
        <v>#REF!</v>
      </c>
      <c r="T287" s="10" t="e">
        <f>#REF!+#REF!</f>
        <v>#REF!</v>
      </c>
      <c r="U287" s="10" t="e">
        <f>#REF!+#REF!</f>
        <v>#REF!</v>
      </c>
      <c r="V287" s="10" t="e">
        <f>#REF!+#REF!</f>
        <v>#REF!</v>
      </c>
    </row>
    <row r="288" spans="1:22" s="24" customFormat="1" ht="17.25" customHeight="1" outlineLevel="3">
      <c r="A288" s="21" t="s">
        <v>130</v>
      </c>
      <c r="B288" s="9" t="s">
        <v>12</v>
      </c>
      <c r="C288" s="9" t="s">
        <v>236</v>
      </c>
      <c r="D288" s="9" t="s">
        <v>5</v>
      </c>
      <c r="E288" s="9"/>
      <c r="F288" s="68">
        <f>F289</f>
        <v>509.72947</v>
      </c>
      <c r="G288" s="95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24" customFormat="1" ht="17.25" customHeight="1" outlineLevel="3">
      <c r="A289" s="21" t="s">
        <v>132</v>
      </c>
      <c r="B289" s="9" t="s">
        <v>12</v>
      </c>
      <c r="C289" s="9" t="s">
        <v>237</v>
      </c>
      <c r="D289" s="9" t="s">
        <v>5</v>
      </c>
      <c r="E289" s="9"/>
      <c r="F289" s="68">
        <f>F290+F296</f>
        <v>509.72947</v>
      </c>
      <c r="G289" s="95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s="24" customFormat="1" ht="50.25" customHeight="1" outlineLevel="3">
      <c r="A290" s="56" t="s">
        <v>181</v>
      </c>
      <c r="B290" s="19" t="s">
        <v>12</v>
      </c>
      <c r="C290" s="19" t="s">
        <v>272</v>
      </c>
      <c r="D290" s="19" t="s">
        <v>5</v>
      </c>
      <c r="E290" s="19"/>
      <c r="F290" s="103">
        <f>F291+F294</f>
        <v>0.72947</v>
      </c>
      <c r="G290" s="95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24" customFormat="1" ht="18" customHeight="1" outlineLevel="3">
      <c r="A291" s="5" t="s">
        <v>91</v>
      </c>
      <c r="B291" s="6" t="s">
        <v>12</v>
      </c>
      <c r="C291" s="6" t="s">
        <v>272</v>
      </c>
      <c r="D291" s="6" t="s">
        <v>90</v>
      </c>
      <c r="E291" s="6"/>
      <c r="F291" s="70">
        <f>F292+F293</f>
        <v>0.61</v>
      </c>
      <c r="G291" s="95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4" customFormat="1" ht="17.25" customHeight="1" outlineLevel="3">
      <c r="A292" s="46" t="s">
        <v>228</v>
      </c>
      <c r="B292" s="47" t="s">
        <v>12</v>
      </c>
      <c r="C292" s="47" t="s">
        <v>272</v>
      </c>
      <c r="D292" s="47" t="s">
        <v>88</v>
      </c>
      <c r="E292" s="47"/>
      <c r="F292" s="71">
        <v>0.47</v>
      </c>
      <c r="G292" s="95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4" customFormat="1" ht="50.25" customHeight="1" outlineLevel="3">
      <c r="A293" s="46" t="s">
        <v>229</v>
      </c>
      <c r="B293" s="47" t="s">
        <v>12</v>
      </c>
      <c r="C293" s="47" t="s">
        <v>272</v>
      </c>
      <c r="D293" s="47" t="s">
        <v>230</v>
      </c>
      <c r="E293" s="47"/>
      <c r="F293" s="71">
        <v>0.14</v>
      </c>
      <c r="G293" s="95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4" customFormat="1" ht="17.25" customHeight="1" outlineLevel="3">
      <c r="A294" s="5" t="s">
        <v>92</v>
      </c>
      <c r="B294" s="6" t="s">
        <v>12</v>
      </c>
      <c r="C294" s="6" t="s">
        <v>272</v>
      </c>
      <c r="D294" s="6" t="s">
        <v>93</v>
      </c>
      <c r="E294" s="6"/>
      <c r="F294" s="70">
        <f>F295</f>
        <v>0.11947</v>
      </c>
      <c r="G294" s="95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4" customFormat="1" ht="17.25" customHeight="1" outlineLevel="3">
      <c r="A295" s="46" t="s">
        <v>94</v>
      </c>
      <c r="B295" s="47" t="s">
        <v>12</v>
      </c>
      <c r="C295" s="47" t="s">
        <v>272</v>
      </c>
      <c r="D295" s="47" t="s">
        <v>95</v>
      </c>
      <c r="E295" s="47"/>
      <c r="F295" s="71">
        <v>0.11947</v>
      </c>
      <c r="G295" s="95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4" customFormat="1" ht="17.25" customHeight="1" outlineLevel="3">
      <c r="A296" s="49" t="s">
        <v>199</v>
      </c>
      <c r="B296" s="19" t="s">
        <v>12</v>
      </c>
      <c r="C296" s="19" t="s">
        <v>273</v>
      </c>
      <c r="D296" s="19" t="s">
        <v>5</v>
      </c>
      <c r="E296" s="19"/>
      <c r="F296" s="20">
        <f>F297</f>
        <v>509</v>
      </c>
      <c r="G296" s="95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4" customFormat="1" ht="17.25" customHeight="1" outlineLevel="3">
      <c r="A297" s="5" t="s">
        <v>92</v>
      </c>
      <c r="B297" s="6" t="s">
        <v>12</v>
      </c>
      <c r="C297" s="6" t="s">
        <v>273</v>
      </c>
      <c r="D297" s="6" t="s">
        <v>93</v>
      </c>
      <c r="E297" s="6"/>
      <c r="F297" s="7">
        <f>F298</f>
        <v>509</v>
      </c>
      <c r="G297" s="9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4" customFormat="1" ht="17.25" customHeight="1" outlineLevel="3">
      <c r="A298" s="46" t="s">
        <v>94</v>
      </c>
      <c r="B298" s="47" t="s">
        <v>12</v>
      </c>
      <c r="C298" s="47" t="s">
        <v>273</v>
      </c>
      <c r="D298" s="47" t="s">
        <v>95</v>
      </c>
      <c r="E298" s="47"/>
      <c r="F298" s="48">
        <v>509</v>
      </c>
      <c r="G298" s="9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24" customFormat="1" ht="18.75" outlineLevel="6">
      <c r="A299" s="16" t="s">
        <v>54</v>
      </c>
      <c r="B299" s="17" t="s">
        <v>53</v>
      </c>
      <c r="C299" s="17" t="s">
        <v>235</v>
      </c>
      <c r="D299" s="17" t="s">
        <v>5</v>
      </c>
      <c r="E299" s="17"/>
      <c r="F299" s="110">
        <f>F300+F330+F371+F387+F392+F403</f>
        <v>644878.80379</v>
      </c>
      <c r="G299" s="91" t="e">
        <f aca="true" t="shared" si="27" ref="G299:V299">G305+G330+G392+G403</f>
        <v>#REF!</v>
      </c>
      <c r="H299" s="18" t="e">
        <f t="shared" si="27"/>
        <v>#REF!</v>
      </c>
      <c r="I299" s="18" t="e">
        <f t="shared" si="27"/>
        <v>#REF!</v>
      </c>
      <c r="J299" s="18" t="e">
        <f t="shared" si="27"/>
        <v>#REF!</v>
      </c>
      <c r="K299" s="18" t="e">
        <f t="shared" si="27"/>
        <v>#REF!</v>
      </c>
      <c r="L299" s="18" t="e">
        <f t="shared" si="27"/>
        <v>#REF!</v>
      </c>
      <c r="M299" s="18" t="e">
        <f t="shared" si="27"/>
        <v>#REF!</v>
      </c>
      <c r="N299" s="18" t="e">
        <f t="shared" si="27"/>
        <v>#REF!</v>
      </c>
      <c r="O299" s="18" t="e">
        <f t="shared" si="27"/>
        <v>#REF!</v>
      </c>
      <c r="P299" s="18" t="e">
        <f t="shared" si="27"/>
        <v>#REF!</v>
      </c>
      <c r="Q299" s="18" t="e">
        <f t="shared" si="27"/>
        <v>#REF!</v>
      </c>
      <c r="R299" s="18" t="e">
        <f t="shared" si="27"/>
        <v>#REF!</v>
      </c>
      <c r="S299" s="18" t="e">
        <f t="shared" si="27"/>
        <v>#REF!</v>
      </c>
      <c r="T299" s="18" t="e">
        <f t="shared" si="27"/>
        <v>#REF!</v>
      </c>
      <c r="U299" s="18" t="e">
        <f t="shared" si="27"/>
        <v>#REF!</v>
      </c>
      <c r="V299" s="18" t="e">
        <f t="shared" si="27"/>
        <v>#REF!</v>
      </c>
    </row>
    <row r="300" spans="1:22" s="24" customFormat="1" ht="18.75" outlineLevel="6">
      <c r="A300" s="16" t="s">
        <v>44</v>
      </c>
      <c r="B300" s="17" t="s">
        <v>20</v>
      </c>
      <c r="C300" s="17" t="s">
        <v>235</v>
      </c>
      <c r="D300" s="17" t="s">
        <v>5</v>
      </c>
      <c r="E300" s="17"/>
      <c r="F300" s="109">
        <f>F305+F301</f>
        <v>133892.1805</v>
      </c>
      <c r="G300" s="91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s="24" customFormat="1" ht="31.5" outlineLevel="6">
      <c r="A301" s="21" t="s">
        <v>130</v>
      </c>
      <c r="B301" s="9" t="s">
        <v>20</v>
      </c>
      <c r="C301" s="9" t="s">
        <v>236</v>
      </c>
      <c r="D301" s="9" t="s">
        <v>5</v>
      </c>
      <c r="E301" s="9"/>
      <c r="F301" s="68">
        <f>F302</f>
        <v>4514.64469</v>
      </c>
      <c r="G301" s="91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s="24" customFormat="1" ht="31.5" outlineLevel="6">
      <c r="A302" s="21" t="s">
        <v>132</v>
      </c>
      <c r="B302" s="9" t="s">
        <v>20</v>
      </c>
      <c r="C302" s="9" t="s">
        <v>237</v>
      </c>
      <c r="D302" s="9" t="s">
        <v>5</v>
      </c>
      <c r="E302" s="9"/>
      <c r="F302" s="68">
        <f>F303</f>
        <v>4514.64469</v>
      </c>
      <c r="G302" s="91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s="24" customFormat="1" ht="31.5" outlineLevel="6">
      <c r="A303" s="49" t="s">
        <v>352</v>
      </c>
      <c r="B303" s="19" t="s">
        <v>20</v>
      </c>
      <c r="C303" s="19" t="s">
        <v>379</v>
      </c>
      <c r="D303" s="19" t="s">
        <v>5</v>
      </c>
      <c r="E303" s="19"/>
      <c r="F303" s="69">
        <f>F304</f>
        <v>4514.64469</v>
      </c>
      <c r="G303" s="91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s="24" customFormat="1" ht="18.75" outlineLevel="6">
      <c r="A304" s="5" t="s">
        <v>84</v>
      </c>
      <c r="B304" s="6" t="s">
        <v>20</v>
      </c>
      <c r="C304" s="6" t="s">
        <v>379</v>
      </c>
      <c r="D304" s="6" t="s">
        <v>85</v>
      </c>
      <c r="E304" s="6"/>
      <c r="F304" s="70">
        <v>4514.64469</v>
      </c>
      <c r="G304" s="91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s="24" customFormat="1" ht="15.75" outlineLevel="6">
      <c r="A305" s="58" t="s">
        <v>212</v>
      </c>
      <c r="B305" s="9" t="s">
        <v>20</v>
      </c>
      <c r="C305" s="9" t="s">
        <v>274</v>
      </c>
      <c r="D305" s="9" t="s">
        <v>5</v>
      </c>
      <c r="E305" s="9"/>
      <c r="F305" s="68">
        <f>F306+F322+F326</f>
        <v>129377.53581</v>
      </c>
      <c r="G305" s="95">
        <f aca="true" t="shared" si="28" ref="G305:V305">G306</f>
        <v>0</v>
      </c>
      <c r="H305" s="10">
        <f t="shared" si="28"/>
        <v>0</v>
      </c>
      <c r="I305" s="10">
        <f t="shared" si="28"/>
        <v>0</v>
      </c>
      <c r="J305" s="10">
        <f t="shared" si="28"/>
        <v>0</v>
      </c>
      <c r="K305" s="10">
        <f t="shared" si="28"/>
        <v>0</v>
      </c>
      <c r="L305" s="10">
        <f t="shared" si="28"/>
        <v>0</v>
      </c>
      <c r="M305" s="10">
        <f t="shared" si="28"/>
        <v>0</v>
      </c>
      <c r="N305" s="10">
        <f t="shared" si="28"/>
        <v>0</v>
      </c>
      <c r="O305" s="10">
        <f t="shared" si="28"/>
        <v>0</v>
      </c>
      <c r="P305" s="10">
        <f t="shared" si="28"/>
        <v>0</v>
      </c>
      <c r="Q305" s="10">
        <f t="shared" si="28"/>
        <v>0</v>
      </c>
      <c r="R305" s="10">
        <f t="shared" si="28"/>
        <v>0</v>
      </c>
      <c r="S305" s="10">
        <f t="shared" si="28"/>
        <v>0</v>
      </c>
      <c r="T305" s="10">
        <f t="shared" si="28"/>
        <v>0</v>
      </c>
      <c r="U305" s="10">
        <f t="shared" si="28"/>
        <v>0</v>
      </c>
      <c r="V305" s="10">
        <f t="shared" si="28"/>
        <v>0</v>
      </c>
    </row>
    <row r="306" spans="1:22" s="24" customFormat="1" ht="19.5" customHeight="1" outlineLevel="6">
      <c r="A306" s="58" t="s">
        <v>150</v>
      </c>
      <c r="B306" s="12" t="s">
        <v>20</v>
      </c>
      <c r="C306" s="12" t="s">
        <v>275</v>
      </c>
      <c r="D306" s="12" t="s">
        <v>5</v>
      </c>
      <c r="E306" s="12"/>
      <c r="F306" s="72">
        <f>F307+F310+F313+F316+F319</f>
        <v>129157.03581</v>
      </c>
      <c r="G306" s="93">
        <f aca="true" t="shared" si="29" ref="G306:V306">G307</f>
        <v>0</v>
      </c>
      <c r="H306" s="13">
        <f t="shared" si="29"/>
        <v>0</v>
      </c>
      <c r="I306" s="13">
        <f t="shared" si="29"/>
        <v>0</v>
      </c>
      <c r="J306" s="13">
        <f t="shared" si="29"/>
        <v>0</v>
      </c>
      <c r="K306" s="13">
        <f t="shared" si="29"/>
        <v>0</v>
      </c>
      <c r="L306" s="13">
        <f t="shared" si="29"/>
        <v>0</v>
      </c>
      <c r="M306" s="13">
        <f t="shared" si="29"/>
        <v>0</v>
      </c>
      <c r="N306" s="13">
        <f t="shared" si="29"/>
        <v>0</v>
      </c>
      <c r="O306" s="13">
        <f t="shared" si="29"/>
        <v>0</v>
      </c>
      <c r="P306" s="13">
        <f t="shared" si="29"/>
        <v>0</v>
      </c>
      <c r="Q306" s="13">
        <f t="shared" si="29"/>
        <v>0</v>
      </c>
      <c r="R306" s="13">
        <f t="shared" si="29"/>
        <v>0</v>
      </c>
      <c r="S306" s="13">
        <f t="shared" si="29"/>
        <v>0</v>
      </c>
      <c r="T306" s="13">
        <f t="shared" si="29"/>
        <v>0</v>
      </c>
      <c r="U306" s="13">
        <f t="shared" si="29"/>
        <v>0</v>
      </c>
      <c r="V306" s="13">
        <f t="shared" si="29"/>
        <v>0</v>
      </c>
    </row>
    <row r="307" spans="1:22" s="24" customFormat="1" ht="31.5" outlineLevel="6">
      <c r="A307" s="49" t="s">
        <v>151</v>
      </c>
      <c r="B307" s="19" t="s">
        <v>20</v>
      </c>
      <c r="C307" s="19" t="s">
        <v>276</v>
      </c>
      <c r="D307" s="19" t="s">
        <v>5</v>
      </c>
      <c r="E307" s="19"/>
      <c r="F307" s="69">
        <f>F308</f>
        <v>36910</v>
      </c>
      <c r="G307" s="94">
        <f aca="true" t="shared" si="30" ref="G307:V307">G309</f>
        <v>0</v>
      </c>
      <c r="H307" s="7">
        <f t="shared" si="30"/>
        <v>0</v>
      </c>
      <c r="I307" s="7">
        <f t="shared" si="30"/>
        <v>0</v>
      </c>
      <c r="J307" s="7">
        <f t="shared" si="30"/>
        <v>0</v>
      </c>
      <c r="K307" s="7">
        <f t="shared" si="30"/>
        <v>0</v>
      </c>
      <c r="L307" s="7">
        <f t="shared" si="30"/>
        <v>0</v>
      </c>
      <c r="M307" s="7">
        <f t="shared" si="30"/>
        <v>0</v>
      </c>
      <c r="N307" s="7">
        <f t="shared" si="30"/>
        <v>0</v>
      </c>
      <c r="O307" s="7">
        <f t="shared" si="30"/>
        <v>0</v>
      </c>
      <c r="P307" s="7">
        <f t="shared" si="30"/>
        <v>0</v>
      </c>
      <c r="Q307" s="7">
        <f t="shared" si="30"/>
        <v>0</v>
      </c>
      <c r="R307" s="7">
        <f t="shared" si="30"/>
        <v>0</v>
      </c>
      <c r="S307" s="7">
        <f t="shared" si="30"/>
        <v>0</v>
      </c>
      <c r="T307" s="7">
        <f t="shared" si="30"/>
        <v>0</v>
      </c>
      <c r="U307" s="7">
        <f t="shared" si="30"/>
        <v>0</v>
      </c>
      <c r="V307" s="7">
        <f t="shared" si="30"/>
        <v>0</v>
      </c>
    </row>
    <row r="308" spans="1:22" s="24" customFormat="1" ht="15.75" outlineLevel="6">
      <c r="A308" s="5" t="s">
        <v>115</v>
      </c>
      <c r="B308" s="6" t="s">
        <v>20</v>
      </c>
      <c r="C308" s="6" t="s">
        <v>276</v>
      </c>
      <c r="D308" s="6" t="s">
        <v>116</v>
      </c>
      <c r="E308" s="6"/>
      <c r="F308" s="70">
        <f>F309</f>
        <v>36910</v>
      </c>
      <c r="G308" s="94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4" customFormat="1" ht="47.25" outlineLevel="6">
      <c r="A309" s="51" t="s">
        <v>190</v>
      </c>
      <c r="B309" s="47" t="s">
        <v>20</v>
      </c>
      <c r="C309" s="47" t="s">
        <v>276</v>
      </c>
      <c r="D309" s="47" t="s">
        <v>83</v>
      </c>
      <c r="E309" s="47"/>
      <c r="F309" s="71">
        <v>36910</v>
      </c>
      <c r="G309" s="94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4" customFormat="1" ht="63" outlineLevel="6">
      <c r="A310" s="56" t="s">
        <v>153</v>
      </c>
      <c r="B310" s="19" t="s">
        <v>20</v>
      </c>
      <c r="C310" s="19" t="s">
        <v>277</v>
      </c>
      <c r="D310" s="19" t="s">
        <v>5</v>
      </c>
      <c r="E310" s="19"/>
      <c r="F310" s="69">
        <f>F311</f>
        <v>86703</v>
      </c>
      <c r="G310" s="94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4" customFormat="1" ht="15.75" outlineLevel="6">
      <c r="A311" s="5" t="s">
        <v>115</v>
      </c>
      <c r="B311" s="6" t="s">
        <v>20</v>
      </c>
      <c r="C311" s="6" t="s">
        <v>277</v>
      </c>
      <c r="D311" s="6" t="s">
        <v>116</v>
      </c>
      <c r="E311" s="6"/>
      <c r="F311" s="70">
        <f>F312</f>
        <v>86703</v>
      </c>
      <c r="G311" s="94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4" customFormat="1" ht="47.25" outlineLevel="6">
      <c r="A312" s="51" t="s">
        <v>190</v>
      </c>
      <c r="B312" s="47" t="s">
        <v>20</v>
      </c>
      <c r="C312" s="47" t="s">
        <v>277</v>
      </c>
      <c r="D312" s="47" t="s">
        <v>83</v>
      </c>
      <c r="E312" s="47"/>
      <c r="F312" s="71">
        <v>86703</v>
      </c>
      <c r="G312" s="94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4" customFormat="1" ht="31.5" outlineLevel="6">
      <c r="A313" s="56" t="s">
        <v>155</v>
      </c>
      <c r="B313" s="19" t="s">
        <v>20</v>
      </c>
      <c r="C313" s="19" t="s">
        <v>278</v>
      </c>
      <c r="D313" s="19" t="s">
        <v>5</v>
      </c>
      <c r="E313" s="19"/>
      <c r="F313" s="69">
        <f>F314</f>
        <v>4045.37381</v>
      </c>
      <c r="G313" s="94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4" customFormat="1" ht="15.75" outlineLevel="6">
      <c r="A314" s="5" t="s">
        <v>115</v>
      </c>
      <c r="B314" s="6" t="s">
        <v>20</v>
      </c>
      <c r="C314" s="6" t="s">
        <v>278</v>
      </c>
      <c r="D314" s="6" t="s">
        <v>116</v>
      </c>
      <c r="E314" s="6"/>
      <c r="F314" s="70">
        <f>F315</f>
        <v>4045.37381</v>
      </c>
      <c r="G314" s="94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4" customFormat="1" ht="15.75" outlineLevel="6">
      <c r="A315" s="51" t="s">
        <v>84</v>
      </c>
      <c r="B315" s="47" t="s">
        <v>20</v>
      </c>
      <c r="C315" s="47" t="s">
        <v>278</v>
      </c>
      <c r="D315" s="47" t="s">
        <v>85</v>
      </c>
      <c r="E315" s="47"/>
      <c r="F315" s="71">
        <v>4045.37381</v>
      </c>
      <c r="G315" s="9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47.25" outlineLevel="6">
      <c r="A316" s="106" t="s">
        <v>394</v>
      </c>
      <c r="B316" s="19" t="s">
        <v>20</v>
      </c>
      <c r="C316" s="19" t="s">
        <v>395</v>
      </c>
      <c r="D316" s="19" t="s">
        <v>5</v>
      </c>
      <c r="E316" s="19"/>
      <c r="F316" s="69">
        <f>F317</f>
        <v>1453.70214</v>
      </c>
      <c r="G316" s="9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15.75" outlineLevel="6">
      <c r="A317" s="5" t="s">
        <v>115</v>
      </c>
      <c r="B317" s="6" t="s">
        <v>20</v>
      </c>
      <c r="C317" s="6" t="s">
        <v>395</v>
      </c>
      <c r="D317" s="6" t="s">
        <v>116</v>
      </c>
      <c r="E317" s="6"/>
      <c r="F317" s="70">
        <f>F318</f>
        <v>1453.70214</v>
      </c>
      <c r="G317" s="9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4" customFormat="1" ht="15.75" outlineLevel="6">
      <c r="A318" s="101" t="s">
        <v>84</v>
      </c>
      <c r="B318" s="47" t="s">
        <v>20</v>
      </c>
      <c r="C318" s="47" t="s">
        <v>395</v>
      </c>
      <c r="D318" s="47" t="s">
        <v>85</v>
      </c>
      <c r="E318" s="47"/>
      <c r="F318" s="71">
        <v>1453.70214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47.25" outlineLevel="6">
      <c r="A319" s="106" t="s">
        <v>431</v>
      </c>
      <c r="B319" s="19" t="s">
        <v>20</v>
      </c>
      <c r="C319" s="19" t="s">
        <v>432</v>
      </c>
      <c r="D319" s="19" t="s">
        <v>5</v>
      </c>
      <c r="E319" s="19"/>
      <c r="F319" s="69">
        <f>F320</f>
        <v>44.95986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15.75" outlineLevel="6">
      <c r="A320" s="5" t="s">
        <v>115</v>
      </c>
      <c r="B320" s="6" t="s">
        <v>20</v>
      </c>
      <c r="C320" s="6" t="s">
        <v>432</v>
      </c>
      <c r="D320" s="6" t="s">
        <v>116</v>
      </c>
      <c r="E320" s="6"/>
      <c r="F320" s="70">
        <f>F321</f>
        <v>44.95986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15.75" outlineLevel="6">
      <c r="A321" s="101" t="s">
        <v>84</v>
      </c>
      <c r="B321" s="47" t="s">
        <v>20</v>
      </c>
      <c r="C321" s="47" t="s">
        <v>432</v>
      </c>
      <c r="D321" s="47" t="s">
        <v>85</v>
      </c>
      <c r="E321" s="47"/>
      <c r="F321" s="71">
        <v>44.95986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31.5" outlineLevel="6">
      <c r="A322" s="21" t="s">
        <v>213</v>
      </c>
      <c r="B322" s="9" t="s">
        <v>20</v>
      </c>
      <c r="C322" s="9" t="s">
        <v>279</v>
      </c>
      <c r="D322" s="9" t="s">
        <v>5</v>
      </c>
      <c r="E322" s="9"/>
      <c r="F322" s="68">
        <f>F323</f>
        <v>220.5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31.5" outlineLevel="6">
      <c r="A323" s="56" t="s">
        <v>152</v>
      </c>
      <c r="B323" s="19" t="s">
        <v>20</v>
      </c>
      <c r="C323" s="19" t="s">
        <v>280</v>
      </c>
      <c r="D323" s="19" t="s">
        <v>5</v>
      </c>
      <c r="E323" s="19"/>
      <c r="F323" s="69">
        <f>F324</f>
        <v>220.5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20</v>
      </c>
      <c r="C324" s="6" t="s">
        <v>280</v>
      </c>
      <c r="D324" s="6" t="s">
        <v>116</v>
      </c>
      <c r="E324" s="6"/>
      <c r="F324" s="70">
        <f>F325</f>
        <v>220.5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51" t="s">
        <v>84</v>
      </c>
      <c r="B325" s="47" t="s">
        <v>20</v>
      </c>
      <c r="C325" s="47" t="s">
        <v>280</v>
      </c>
      <c r="D325" s="47" t="s">
        <v>85</v>
      </c>
      <c r="E325" s="47"/>
      <c r="F325" s="71">
        <v>220.5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15.75" outlineLevel="6">
      <c r="A326" s="21" t="s">
        <v>339</v>
      </c>
      <c r="B326" s="9" t="s">
        <v>20</v>
      </c>
      <c r="C326" s="9" t="s">
        <v>341</v>
      </c>
      <c r="D326" s="9" t="s">
        <v>5</v>
      </c>
      <c r="E326" s="9"/>
      <c r="F326" s="68">
        <f>F327</f>
        <v>0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15.75" outlineLevel="6">
      <c r="A327" s="56" t="s">
        <v>340</v>
      </c>
      <c r="B327" s="19" t="s">
        <v>20</v>
      </c>
      <c r="C327" s="19" t="s">
        <v>350</v>
      </c>
      <c r="D327" s="19" t="s">
        <v>5</v>
      </c>
      <c r="E327" s="19"/>
      <c r="F327" s="69">
        <f>F328</f>
        <v>0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5" t="s">
        <v>115</v>
      </c>
      <c r="B328" s="6" t="s">
        <v>20</v>
      </c>
      <c r="C328" s="6" t="s">
        <v>350</v>
      </c>
      <c r="D328" s="6" t="s">
        <v>116</v>
      </c>
      <c r="E328" s="6"/>
      <c r="F328" s="70">
        <f>F329</f>
        <v>0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15.75" outlineLevel="6">
      <c r="A329" s="51" t="s">
        <v>84</v>
      </c>
      <c r="B329" s="47" t="s">
        <v>20</v>
      </c>
      <c r="C329" s="47" t="s">
        <v>350</v>
      </c>
      <c r="D329" s="47" t="s">
        <v>85</v>
      </c>
      <c r="E329" s="47"/>
      <c r="F329" s="71">
        <v>0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15.75" outlineLevel="6">
      <c r="A330" s="59" t="s">
        <v>43</v>
      </c>
      <c r="B330" s="30" t="s">
        <v>21</v>
      </c>
      <c r="C330" s="30" t="s">
        <v>235</v>
      </c>
      <c r="D330" s="30" t="s">
        <v>5</v>
      </c>
      <c r="E330" s="30"/>
      <c r="F330" s="111">
        <f>F331+F335+F368</f>
        <v>449591.36261</v>
      </c>
      <c r="G330" s="95" t="e">
        <f>G336+#REF!+G382+#REF!+#REF!+#REF!+#REF!</f>
        <v>#REF!</v>
      </c>
      <c r="H330" s="10" t="e">
        <f>H336+#REF!+H382+#REF!+#REF!+#REF!+#REF!</f>
        <v>#REF!</v>
      </c>
      <c r="I330" s="10" t="e">
        <f>I336+#REF!+I382+#REF!+#REF!+#REF!+#REF!</f>
        <v>#REF!</v>
      </c>
      <c r="J330" s="10" t="e">
        <f>J336+#REF!+J382+#REF!+#REF!+#REF!+#REF!</f>
        <v>#REF!</v>
      </c>
      <c r="K330" s="10" t="e">
        <f>K336+#REF!+K382+#REF!+#REF!+#REF!+#REF!</f>
        <v>#REF!</v>
      </c>
      <c r="L330" s="10" t="e">
        <f>L336+#REF!+L382+#REF!+#REF!+#REF!+#REF!</f>
        <v>#REF!</v>
      </c>
      <c r="M330" s="10" t="e">
        <f>M336+#REF!+M382+#REF!+#REF!+#REF!+#REF!</f>
        <v>#REF!</v>
      </c>
      <c r="N330" s="10" t="e">
        <f>N336+#REF!+N382+#REF!+#REF!+#REF!+#REF!</f>
        <v>#REF!</v>
      </c>
      <c r="O330" s="10" t="e">
        <f>O336+#REF!+O382+#REF!+#REF!+#REF!+#REF!</f>
        <v>#REF!</v>
      </c>
      <c r="P330" s="10" t="e">
        <f>P336+#REF!+P382+#REF!+#REF!+#REF!+#REF!</f>
        <v>#REF!</v>
      </c>
      <c r="Q330" s="10" t="e">
        <f>Q336+#REF!+Q382+#REF!+#REF!+#REF!+#REF!</f>
        <v>#REF!</v>
      </c>
      <c r="R330" s="10" t="e">
        <f>R336+#REF!+R382+#REF!+#REF!+#REF!+#REF!</f>
        <v>#REF!</v>
      </c>
      <c r="S330" s="10" t="e">
        <f>S336+#REF!+S382+#REF!+#REF!+#REF!+#REF!</f>
        <v>#REF!</v>
      </c>
      <c r="T330" s="10" t="e">
        <f>T336+#REF!+T382+#REF!+#REF!+#REF!+#REF!</f>
        <v>#REF!</v>
      </c>
      <c r="U330" s="10" t="e">
        <f>U336+#REF!+U382+#REF!+#REF!+#REF!+#REF!</f>
        <v>#REF!</v>
      </c>
      <c r="V330" s="10" t="e">
        <f>V336+#REF!+V382+#REF!+#REF!+#REF!+#REF!</f>
        <v>#REF!</v>
      </c>
    </row>
    <row r="331" spans="1:22" s="24" customFormat="1" ht="31.5" outlineLevel="6">
      <c r="A331" s="21" t="s">
        <v>130</v>
      </c>
      <c r="B331" s="9" t="s">
        <v>21</v>
      </c>
      <c r="C331" s="9" t="s">
        <v>236</v>
      </c>
      <c r="D331" s="9" t="s">
        <v>5</v>
      </c>
      <c r="E331" s="9"/>
      <c r="F331" s="68">
        <f>F332</f>
        <v>12173.69615</v>
      </c>
      <c r="G331" s="95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s="24" customFormat="1" ht="31.5" outlineLevel="6">
      <c r="A332" s="21" t="s">
        <v>132</v>
      </c>
      <c r="B332" s="9" t="s">
        <v>21</v>
      </c>
      <c r="C332" s="9" t="s">
        <v>237</v>
      </c>
      <c r="D332" s="9" t="s">
        <v>5</v>
      </c>
      <c r="E332" s="9"/>
      <c r="F332" s="68">
        <f>F333</f>
        <v>12173.69615</v>
      </c>
      <c r="G332" s="95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s="24" customFormat="1" ht="18.75" customHeight="1" outlineLevel="6">
      <c r="A333" s="49" t="s">
        <v>352</v>
      </c>
      <c r="B333" s="19" t="s">
        <v>21</v>
      </c>
      <c r="C333" s="19" t="s">
        <v>379</v>
      </c>
      <c r="D333" s="19" t="s">
        <v>5</v>
      </c>
      <c r="E333" s="19"/>
      <c r="F333" s="69">
        <f>F334</f>
        <v>12173.69615</v>
      </c>
      <c r="G333" s="95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s="24" customFormat="1" ht="15.75" outlineLevel="6">
      <c r="A334" s="5" t="s">
        <v>84</v>
      </c>
      <c r="B334" s="6" t="s">
        <v>21</v>
      </c>
      <c r="C334" s="6" t="s">
        <v>379</v>
      </c>
      <c r="D334" s="6" t="s">
        <v>85</v>
      </c>
      <c r="E334" s="6"/>
      <c r="F334" s="70">
        <v>12173.69615</v>
      </c>
      <c r="G334" s="95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s="24" customFormat="1" ht="15.75" outlineLevel="6">
      <c r="A335" s="58" t="s">
        <v>212</v>
      </c>
      <c r="B335" s="9" t="s">
        <v>21</v>
      </c>
      <c r="C335" s="9" t="s">
        <v>274</v>
      </c>
      <c r="D335" s="9" t="s">
        <v>5</v>
      </c>
      <c r="E335" s="9"/>
      <c r="F335" s="68">
        <f>F336+F364</f>
        <v>437397.66646000004</v>
      </c>
      <c r="G335" s="95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s="24" customFormat="1" ht="15.75" outlineLevel="6">
      <c r="A336" s="22" t="s">
        <v>154</v>
      </c>
      <c r="B336" s="12" t="s">
        <v>21</v>
      </c>
      <c r="C336" s="12" t="s">
        <v>281</v>
      </c>
      <c r="D336" s="12" t="s">
        <v>5</v>
      </c>
      <c r="E336" s="12"/>
      <c r="F336" s="85">
        <f>F337+F340+F343+F358+F361+F346+F349+F355+F352</f>
        <v>437122.66646000004</v>
      </c>
      <c r="G336" s="93" t="e">
        <f>#REF!</f>
        <v>#REF!</v>
      </c>
      <c r="H336" s="13" t="e">
        <f>#REF!</f>
        <v>#REF!</v>
      </c>
      <c r="I336" s="13" t="e">
        <f>#REF!</f>
        <v>#REF!</v>
      </c>
      <c r="J336" s="13" t="e">
        <f>#REF!</f>
        <v>#REF!</v>
      </c>
      <c r="K336" s="13" t="e">
        <f>#REF!</f>
        <v>#REF!</v>
      </c>
      <c r="L336" s="13" t="e">
        <f>#REF!</f>
        <v>#REF!</v>
      </c>
      <c r="M336" s="13" t="e">
        <f>#REF!</f>
        <v>#REF!</v>
      </c>
      <c r="N336" s="13" t="e">
        <f>#REF!</f>
        <v>#REF!</v>
      </c>
      <c r="O336" s="13" t="e">
        <f>#REF!</f>
        <v>#REF!</v>
      </c>
      <c r="P336" s="13" t="e">
        <f>#REF!</f>
        <v>#REF!</v>
      </c>
      <c r="Q336" s="13" t="e">
        <f>#REF!</f>
        <v>#REF!</v>
      </c>
      <c r="R336" s="13" t="e">
        <f>#REF!</f>
        <v>#REF!</v>
      </c>
      <c r="S336" s="13" t="e">
        <f>#REF!</f>
        <v>#REF!</v>
      </c>
      <c r="T336" s="13" t="e">
        <f>#REF!</f>
        <v>#REF!</v>
      </c>
      <c r="U336" s="13" t="e">
        <f>#REF!</f>
        <v>#REF!</v>
      </c>
      <c r="V336" s="13" t="e">
        <f>#REF!</f>
        <v>#REF!</v>
      </c>
    </row>
    <row r="337" spans="1:22" s="24" customFormat="1" ht="31.5" outlineLevel="6">
      <c r="A337" s="49" t="s">
        <v>151</v>
      </c>
      <c r="B337" s="19" t="s">
        <v>21</v>
      </c>
      <c r="C337" s="19" t="s">
        <v>282</v>
      </c>
      <c r="D337" s="19" t="s">
        <v>5</v>
      </c>
      <c r="E337" s="19"/>
      <c r="F337" s="81">
        <f>F338</f>
        <v>88840</v>
      </c>
      <c r="G337" s="94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4" customFormat="1" ht="15.75" outlineLevel="6">
      <c r="A338" s="5" t="s">
        <v>115</v>
      </c>
      <c r="B338" s="6" t="s">
        <v>21</v>
      </c>
      <c r="C338" s="6" t="s">
        <v>282</v>
      </c>
      <c r="D338" s="6" t="s">
        <v>116</v>
      </c>
      <c r="E338" s="6"/>
      <c r="F338" s="82">
        <f>F339</f>
        <v>88840</v>
      </c>
      <c r="G338" s="94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4" customFormat="1" ht="47.25" outlineLevel="6">
      <c r="A339" s="51" t="s">
        <v>190</v>
      </c>
      <c r="B339" s="47" t="s">
        <v>21</v>
      </c>
      <c r="C339" s="47" t="s">
        <v>282</v>
      </c>
      <c r="D339" s="47" t="s">
        <v>83</v>
      </c>
      <c r="E339" s="47"/>
      <c r="F339" s="83">
        <v>88840</v>
      </c>
      <c r="G339" s="94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4" customFormat="1" ht="31.5" outlineLevel="6">
      <c r="A340" s="56" t="s">
        <v>187</v>
      </c>
      <c r="B340" s="19" t="s">
        <v>21</v>
      </c>
      <c r="C340" s="19" t="s">
        <v>319</v>
      </c>
      <c r="D340" s="19" t="s">
        <v>5</v>
      </c>
      <c r="E340" s="19"/>
      <c r="F340" s="81">
        <f>F341</f>
        <v>13066.88751</v>
      </c>
      <c r="G340" s="94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4" customFormat="1" ht="15.75" outlineLevel="6">
      <c r="A341" s="5" t="s">
        <v>115</v>
      </c>
      <c r="B341" s="6" t="s">
        <v>21</v>
      </c>
      <c r="C341" s="6" t="s">
        <v>319</v>
      </c>
      <c r="D341" s="6" t="s">
        <v>116</v>
      </c>
      <c r="E341" s="6"/>
      <c r="F341" s="82">
        <f>F342</f>
        <v>13066.88751</v>
      </c>
      <c r="G341" s="94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4" customFormat="1" ht="15.75" outlineLevel="6">
      <c r="A342" s="51" t="s">
        <v>84</v>
      </c>
      <c r="B342" s="47" t="s">
        <v>21</v>
      </c>
      <c r="C342" s="47" t="s">
        <v>319</v>
      </c>
      <c r="D342" s="47" t="s">
        <v>85</v>
      </c>
      <c r="E342" s="47"/>
      <c r="F342" s="83">
        <v>13066.88751</v>
      </c>
      <c r="G342" s="94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4" customFormat="1" ht="51" customHeight="1" outlineLevel="6">
      <c r="A343" s="52" t="s">
        <v>156</v>
      </c>
      <c r="B343" s="54" t="s">
        <v>21</v>
      </c>
      <c r="C343" s="54" t="s">
        <v>283</v>
      </c>
      <c r="D343" s="54" t="s">
        <v>5</v>
      </c>
      <c r="E343" s="54"/>
      <c r="F343" s="84">
        <f>F344</f>
        <v>291581</v>
      </c>
      <c r="G343" s="94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4" customFormat="1" ht="15.75" outlineLevel="6">
      <c r="A344" s="5" t="s">
        <v>115</v>
      </c>
      <c r="B344" s="6" t="s">
        <v>21</v>
      </c>
      <c r="C344" s="6" t="s">
        <v>283</v>
      </c>
      <c r="D344" s="6" t="s">
        <v>116</v>
      </c>
      <c r="E344" s="6"/>
      <c r="F344" s="82">
        <f>F345</f>
        <v>291581</v>
      </c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47.25" outlineLevel="6">
      <c r="A345" s="51" t="s">
        <v>190</v>
      </c>
      <c r="B345" s="47" t="s">
        <v>21</v>
      </c>
      <c r="C345" s="47" t="s">
        <v>283</v>
      </c>
      <c r="D345" s="47" t="s">
        <v>83</v>
      </c>
      <c r="E345" s="47"/>
      <c r="F345" s="83">
        <v>291581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47.25" outlineLevel="6">
      <c r="A346" s="52" t="s">
        <v>388</v>
      </c>
      <c r="B346" s="54" t="s">
        <v>21</v>
      </c>
      <c r="C346" s="54" t="s">
        <v>389</v>
      </c>
      <c r="D346" s="54" t="s">
        <v>5</v>
      </c>
      <c r="E346" s="54"/>
      <c r="F346" s="84">
        <f>F347</f>
        <v>17985.202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15.75" outlineLevel="6">
      <c r="A347" s="5" t="s">
        <v>115</v>
      </c>
      <c r="B347" s="6" t="s">
        <v>21</v>
      </c>
      <c r="C347" s="6" t="s">
        <v>389</v>
      </c>
      <c r="D347" s="6" t="s">
        <v>116</v>
      </c>
      <c r="E347" s="6"/>
      <c r="F347" s="82">
        <f>F348</f>
        <v>17985.202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47.25" outlineLevel="6">
      <c r="A348" s="51" t="s">
        <v>190</v>
      </c>
      <c r="B348" s="47" t="s">
        <v>21</v>
      </c>
      <c r="C348" s="47" t="s">
        <v>389</v>
      </c>
      <c r="D348" s="47" t="s">
        <v>83</v>
      </c>
      <c r="E348" s="47"/>
      <c r="F348" s="83">
        <v>17985.202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47.25" outlineLevel="6">
      <c r="A349" s="56" t="s">
        <v>397</v>
      </c>
      <c r="B349" s="19" t="s">
        <v>21</v>
      </c>
      <c r="C349" s="19" t="s">
        <v>396</v>
      </c>
      <c r="D349" s="19" t="s">
        <v>5</v>
      </c>
      <c r="E349" s="19"/>
      <c r="F349" s="81">
        <f>F350</f>
        <v>7936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15.75" outlineLevel="6">
      <c r="A350" s="5" t="s">
        <v>115</v>
      </c>
      <c r="B350" s="6" t="s">
        <v>21</v>
      </c>
      <c r="C350" s="6" t="s">
        <v>396</v>
      </c>
      <c r="D350" s="6" t="s">
        <v>116</v>
      </c>
      <c r="E350" s="6"/>
      <c r="F350" s="82">
        <f>F351</f>
        <v>7936</v>
      </c>
      <c r="G350" s="9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4" customFormat="1" ht="15.75" outlineLevel="6">
      <c r="A351" s="101" t="s">
        <v>84</v>
      </c>
      <c r="B351" s="47" t="s">
        <v>21</v>
      </c>
      <c r="C351" s="47" t="s">
        <v>396</v>
      </c>
      <c r="D351" s="47" t="s">
        <v>85</v>
      </c>
      <c r="E351" s="47"/>
      <c r="F351" s="83">
        <v>7936</v>
      </c>
      <c r="G351" s="9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4" customFormat="1" ht="47.25" outlineLevel="6">
      <c r="A352" s="56" t="s">
        <v>440</v>
      </c>
      <c r="B352" s="19" t="s">
        <v>21</v>
      </c>
      <c r="C352" s="19" t="s">
        <v>439</v>
      </c>
      <c r="D352" s="19" t="s">
        <v>5</v>
      </c>
      <c r="E352" s="19"/>
      <c r="F352" s="81">
        <f>F353</f>
        <v>64</v>
      </c>
      <c r="G352" s="9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15.75" outlineLevel="6">
      <c r="A353" s="5" t="s">
        <v>115</v>
      </c>
      <c r="B353" s="6" t="s">
        <v>21</v>
      </c>
      <c r="C353" s="6" t="s">
        <v>439</v>
      </c>
      <c r="D353" s="6" t="s">
        <v>116</v>
      </c>
      <c r="E353" s="6"/>
      <c r="F353" s="82">
        <f>F354</f>
        <v>64</v>
      </c>
      <c r="G353" s="9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15.75" outlineLevel="6">
      <c r="A354" s="101" t="s">
        <v>84</v>
      </c>
      <c r="B354" s="47" t="s">
        <v>21</v>
      </c>
      <c r="C354" s="47" t="s">
        <v>439</v>
      </c>
      <c r="D354" s="47" t="s">
        <v>85</v>
      </c>
      <c r="E354" s="47"/>
      <c r="F354" s="83">
        <v>64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47.25" outlineLevel="6">
      <c r="A355" s="56" t="s">
        <v>398</v>
      </c>
      <c r="B355" s="19" t="s">
        <v>21</v>
      </c>
      <c r="C355" s="19" t="s">
        <v>438</v>
      </c>
      <c r="D355" s="19" t="s">
        <v>5</v>
      </c>
      <c r="E355" s="19"/>
      <c r="F355" s="81">
        <f>F356</f>
        <v>574.47695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15.75" outlineLevel="6">
      <c r="A356" s="5" t="s">
        <v>115</v>
      </c>
      <c r="B356" s="6" t="s">
        <v>21</v>
      </c>
      <c r="C356" s="6" t="s">
        <v>438</v>
      </c>
      <c r="D356" s="6" t="s">
        <v>116</v>
      </c>
      <c r="E356" s="6"/>
      <c r="F356" s="82">
        <f>F357</f>
        <v>574.47695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15.75" outlineLevel="6">
      <c r="A357" s="101" t="s">
        <v>84</v>
      </c>
      <c r="B357" s="47" t="s">
        <v>21</v>
      </c>
      <c r="C357" s="47" t="s">
        <v>438</v>
      </c>
      <c r="D357" s="47" t="s">
        <v>85</v>
      </c>
      <c r="E357" s="47"/>
      <c r="F357" s="83">
        <v>574.47695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47.25" outlineLevel="6">
      <c r="A358" s="56" t="s">
        <v>376</v>
      </c>
      <c r="B358" s="19" t="s">
        <v>21</v>
      </c>
      <c r="C358" s="19" t="s">
        <v>377</v>
      </c>
      <c r="D358" s="19" t="s">
        <v>5</v>
      </c>
      <c r="E358" s="19"/>
      <c r="F358" s="81">
        <f>F359</f>
        <v>16562.847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15.75" outlineLevel="6">
      <c r="A359" s="5" t="s">
        <v>115</v>
      </c>
      <c r="B359" s="6" t="s">
        <v>21</v>
      </c>
      <c r="C359" s="6" t="s">
        <v>377</v>
      </c>
      <c r="D359" s="6" t="s">
        <v>116</v>
      </c>
      <c r="E359" s="6"/>
      <c r="F359" s="82">
        <f>F360</f>
        <v>16562.847</v>
      </c>
      <c r="G359" s="9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5.75" outlineLevel="6">
      <c r="A360" s="101" t="s">
        <v>84</v>
      </c>
      <c r="B360" s="47" t="s">
        <v>21</v>
      </c>
      <c r="C360" s="47" t="s">
        <v>377</v>
      </c>
      <c r="D360" s="47" t="s">
        <v>85</v>
      </c>
      <c r="E360" s="47"/>
      <c r="F360" s="83">
        <v>16562.847</v>
      </c>
      <c r="G360" s="9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4" customFormat="1" ht="47.25" customHeight="1" outlineLevel="6">
      <c r="A361" s="56" t="s">
        <v>368</v>
      </c>
      <c r="B361" s="19" t="s">
        <v>21</v>
      </c>
      <c r="C361" s="19" t="s">
        <v>367</v>
      </c>
      <c r="D361" s="19" t="s">
        <v>5</v>
      </c>
      <c r="E361" s="19"/>
      <c r="F361" s="81">
        <f>F362</f>
        <v>512.253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15.75" outlineLevel="6">
      <c r="A362" s="5" t="s">
        <v>115</v>
      </c>
      <c r="B362" s="6" t="s">
        <v>21</v>
      </c>
      <c r="C362" s="6" t="s">
        <v>367</v>
      </c>
      <c r="D362" s="6" t="s">
        <v>116</v>
      </c>
      <c r="E362" s="6"/>
      <c r="F362" s="82">
        <f>F363</f>
        <v>512.253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5.75" outlineLevel="6">
      <c r="A363" s="51" t="s">
        <v>84</v>
      </c>
      <c r="B363" s="47" t="s">
        <v>21</v>
      </c>
      <c r="C363" s="47" t="s">
        <v>367</v>
      </c>
      <c r="D363" s="47" t="s">
        <v>85</v>
      </c>
      <c r="E363" s="47"/>
      <c r="F363" s="83">
        <v>512.253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31.5" outlineLevel="6">
      <c r="A364" s="21" t="s">
        <v>213</v>
      </c>
      <c r="B364" s="9" t="s">
        <v>21</v>
      </c>
      <c r="C364" s="9" t="s">
        <v>279</v>
      </c>
      <c r="D364" s="9" t="s">
        <v>5</v>
      </c>
      <c r="E364" s="9"/>
      <c r="F364" s="68">
        <f>F365</f>
        <v>275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31.5" outlineLevel="6">
      <c r="A365" s="56" t="s">
        <v>442</v>
      </c>
      <c r="B365" s="19" t="s">
        <v>21</v>
      </c>
      <c r="C365" s="19" t="s">
        <v>441</v>
      </c>
      <c r="D365" s="19" t="s">
        <v>5</v>
      </c>
      <c r="E365" s="19"/>
      <c r="F365" s="69">
        <f>F366</f>
        <v>275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5" t="s">
        <v>115</v>
      </c>
      <c r="B366" s="6" t="s">
        <v>21</v>
      </c>
      <c r="C366" s="6" t="s">
        <v>441</v>
      </c>
      <c r="D366" s="6" t="s">
        <v>116</v>
      </c>
      <c r="E366" s="6"/>
      <c r="F366" s="70">
        <f>F367</f>
        <v>275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51" t="s">
        <v>84</v>
      </c>
      <c r="B367" s="47" t="s">
        <v>21</v>
      </c>
      <c r="C367" s="47" t="s">
        <v>441</v>
      </c>
      <c r="D367" s="47" t="s">
        <v>85</v>
      </c>
      <c r="E367" s="47"/>
      <c r="F367" s="71">
        <v>275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31.5" outlineLevel="6">
      <c r="A368" s="58" t="s">
        <v>381</v>
      </c>
      <c r="B368" s="9" t="s">
        <v>21</v>
      </c>
      <c r="C368" s="9" t="s">
        <v>334</v>
      </c>
      <c r="D368" s="9" t="s">
        <v>5</v>
      </c>
      <c r="E368" s="9"/>
      <c r="F368" s="77">
        <f>F369</f>
        <v>20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8.75" outlineLevel="6">
      <c r="A369" s="5" t="s">
        <v>115</v>
      </c>
      <c r="B369" s="6" t="s">
        <v>21</v>
      </c>
      <c r="C369" s="6" t="s">
        <v>336</v>
      </c>
      <c r="D369" s="6" t="s">
        <v>116</v>
      </c>
      <c r="E369" s="60"/>
      <c r="F369" s="75">
        <f>F370</f>
        <v>20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8.75" outlineLevel="6">
      <c r="A370" s="51" t="s">
        <v>84</v>
      </c>
      <c r="B370" s="47" t="s">
        <v>21</v>
      </c>
      <c r="C370" s="47" t="s">
        <v>336</v>
      </c>
      <c r="D370" s="47" t="s">
        <v>85</v>
      </c>
      <c r="E370" s="61"/>
      <c r="F370" s="76">
        <v>20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15.75" outlineLevel="6">
      <c r="A371" s="59" t="s">
        <v>353</v>
      </c>
      <c r="B371" s="30" t="s">
        <v>354</v>
      </c>
      <c r="C371" s="30" t="s">
        <v>235</v>
      </c>
      <c r="D371" s="30" t="s">
        <v>5</v>
      </c>
      <c r="E371" s="30"/>
      <c r="F371" s="111">
        <f>F372+F376+F382</f>
        <v>37567.39168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1.5" outlineLevel="6">
      <c r="A372" s="21" t="s">
        <v>130</v>
      </c>
      <c r="B372" s="9" t="s">
        <v>354</v>
      </c>
      <c r="C372" s="9" t="s">
        <v>236</v>
      </c>
      <c r="D372" s="9" t="s">
        <v>5</v>
      </c>
      <c r="E372" s="9"/>
      <c r="F372" s="68">
        <f>F373</f>
        <v>18.61168</v>
      </c>
      <c r="G372" s="95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s="24" customFormat="1" ht="31.5" outlineLevel="6">
      <c r="A373" s="21" t="s">
        <v>132</v>
      </c>
      <c r="B373" s="9" t="s">
        <v>354</v>
      </c>
      <c r="C373" s="9" t="s">
        <v>237</v>
      </c>
      <c r="D373" s="9" t="s">
        <v>5</v>
      </c>
      <c r="E373" s="9"/>
      <c r="F373" s="68">
        <f>F374</f>
        <v>18.61168</v>
      </c>
      <c r="G373" s="95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24" customFormat="1" ht="18.75" customHeight="1" outlineLevel="6">
      <c r="A374" s="49" t="s">
        <v>352</v>
      </c>
      <c r="B374" s="19" t="s">
        <v>354</v>
      </c>
      <c r="C374" s="19" t="s">
        <v>351</v>
      </c>
      <c r="D374" s="19" t="s">
        <v>5</v>
      </c>
      <c r="E374" s="19"/>
      <c r="F374" s="69">
        <f>F375</f>
        <v>18.61168</v>
      </c>
      <c r="G374" s="95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24" customFormat="1" ht="15.75" outlineLevel="6">
      <c r="A375" s="5" t="s">
        <v>84</v>
      </c>
      <c r="B375" s="6" t="s">
        <v>354</v>
      </c>
      <c r="C375" s="6" t="s">
        <v>351</v>
      </c>
      <c r="D375" s="6" t="s">
        <v>85</v>
      </c>
      <c r="E375" s="6"/>
      <c r="F375" s="70">
        <v>18.61168</v>
      </c>
      <c r="G375" s="95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4" customFormat="1" ht="15.75" outlineLevel="6">
      <c r="A376" s="58" t="s">
        <v>212</v>
      </c>
      <c r="B376" s="9" t="s">
        <v>354</v>
      </c>
      <c r="C376" s="9" t="s">
        <v>274</v>
      </c>
      <c r="D376" s="9" t="s">
        <v>5</v>
      </c>
      <c r="E376" s="9"/>
      <c r="F376" s="68">
        <f>F377</f>
        <v>24566.98</v>
      </c>
      <c r="G376" s="95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s="24" customFormat="1" ht="31.5" outlineLevel="6">
      <c r="A377" s="14" t="s">
        <v>179</v>
      </c>
      <c r="B377" s="9" t="s">
        <v>354</v>
      </c>
      <c r="C377" s="9" t="s">
        <v>284</v>
      </c>
      <c r="D377" s="9" t="s">
        <v>5</v>
      </c>
      <c r="E377" s="9"/>
      <c r="F377" s="86">
        <f>F378</f>
        <v>24566.98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31.5" outlineLevel="6">
      <c r="A378" s="49" t="s">
        <v>180</v>
      </c>
      <c r="B378" s="19" t="s">
        <v>354</v>
      </c>
      <c r="C378" s="19" t="s">
        <v>285</v>
      </c>
      <c r="D378" s="19" t="s">
        <v>5</v>
      </c>
      <c r="E378" s="19"/>
      <c r="F378" s="81">
        <f>F379</f>
        <v>24566.98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15.75" outlineLevel="6">
      <c r="A379" s="5" t="s">
        <v>115</v>
      </c>
      <c r="B379" s="6" t="s">
        <v>354</v>
      </c>
      <c r="C379" s="6" t="s">
        <v>285</v>
      </c>
      <c r="D379" s="6" t="s">
        <v>116</v>
      </c>
      <c r="E379" s="6"/>
      <c r="F379" s="82">
        <f>F380+F381</f>
        <v>24566.98</v>
      </c>
      <c r="G379" s="94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4" customFormat="1" ht="47.25" outlineLevel="6">
      <c r="A380" s="51" t="s">
        <v>190</v>
      </c>
      <c r="B380" s="47" t="s">
        <v>354</v>
      </c>
      <c r="C380" s="47" t="s">
        <v>285</v>
      </c>
      <c r="D380" s="47" t="s">
        <v>83</v>
      </c>
      <c r="E380" s="47"/>
      <c r="F380" s="83">
        <v>24053</v>
      </c>
      <c r="G380" s="94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4" customFormat="1" ht="15.75" outlineLevel="6">
      <c r="A381" s="51" t="s">
        <v>84</v>
      </c>
      <c r="B381" s="47" t="s">
        <v>354</v>
      </c>
      <c r="C381" s="47" t="s">
        <v>321</v>
      </c>
      <c r="D381" s="47" t="s">
        <v>85</v>
      </c>
      <c r="E381" s="47"/>
      <c r="F381" s="83">
        <v>513.98</v>
      </c>
      <c r="G381" s="94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4" customFormat="1" ht="31.5" outlineLevel="6">
      <c r="A382" s="58" t="s">
        <v>191</v>
      </c>
      <c r="B382" s="9" t="s">
        <v>354</v>
      </c>
      <c r="C382" s="9" t="s">
        <v>286</v>
      </c>
      <c r="D382" s="9" t="s">
        <v>5</v>
      </c>
      <c r="E382" s="9"/>
      <c r="F382" s="86">
        <f>F383</f>
        <v>12981.8</v>
      </c>
      <c r="G382" s="93" t="e">
        <f aca="true" t="shared" si="31" ref="G382:V382">G383</f>
        <v>#REF!</v>
      </c>
      <c r="H382" s="13" t="e">
        <f t="shared" si="31"/>
        <v>#REF!</v>
      </c>
      <c r="I382" s="13" t="e">
        <f t="shared" si="31"/>
        <v>#REF!</v>
      </c>
      <c r="J382" s="13" t="e">
        <f t="shared" si="31"/>
        <v>#REF!</v>
      </c>
      <c r="K382" s="13" t="e">
        <f t="shared" si="31"/>
        <v>#REF!</v>
      </c>
      <c r="L382" s="13" t="e">
        <f t="shared" si="31"/>
        <v>#REF!</v>
      </c>
      <c r="M382" s="13" t="e">
        <f t="shared" si="31"/>
        <v>#REF!</v>
      </c>
      <c r="N382" s="13" t="e">
        <f t="shared" si="31"/>
        <v>#REF!</v>
      </c>
      <c r="O382" s="13" t="e">
        <f t="shared" si="31"/>
        <v>#REF!</v>
      </c>
      <c r="P382" s="13" t="e">
        <f t="shared" si="31"/>
        <v>#REF!</v>
      </c>
      <c r="Q382" s="13" t="e">
        <f t="shared" si="31"/>
        <v>#REF!</v>
      </c>
      <c r="R382" s="13" t="e">
        <f t="shared" si="31"/>
        <v>#REF!</v>
      </c>
      <c r="S382" s="13" t="e">
        <f t="shared" si="31"/>
        <v>#REF!</v>
      </c>
      <c r="T382" s="13" t="e">
        <f t="shared" si="31"/>
        <v>#REF!</v>
      </c>
      <c r="U382" s="13" t="e">
        <f t="shared" si="31"/>
        <v>#REF!</v>
      </c>
      <c r="V382" s="13" t="e">
        <f t="shared" si="31"/>
        <v>#REF!</v>
      </c>
    </row>
    <row r="383" spans="1:22" s="24" customFormat="1" ht="31.5" outlineLevel="6">
      <c r="A383" s="56" t="s">
        <v>151</v>
      </c>
      <c r="B383" s="19" t="s">
        <v>354</v>
      </c>
      <c r="C383" s="19" t="s">
        <v>287</v>
      </c>
      <c r="D383" s="19" t="s">
        <v>5</v>
      </c>
      <c r="E383" s="62"/>
      <c r="F383" s="81">
        <f>F384</f>
        <v>12981.8</v>
      </c>
      <c r="G383" s="94" t="e">
        <f>#REF!</f>
        <v>#REF!</v>
      </c>
      <c r="H383" s="7" t="e">
        <f>#REF!</f>
        <v>#REF!</v>
      </c>
      <c r="I383" s="7" t="e">
        <f>#REF!</f>
        <v>#REF!</v>
      </c>
      <c r="J383" s="7" t="e">
        <f>#REF!</f>
        <v>#REF!</v>
      </c>
      <c r="K383" s="7" t="e">
        <f>#REF!</f>
        <v>#REF!</v>
      </c>
      <c r="L383" s="7" t="e">
        <f>#REF!</f>
        <v>#REF!</v>
      </c>
      <c r="M383" s="7" t="e">
        <f>#REF!</f>
        <v>#REF!</v>
      </c>
      <c r="N383" s="7" t="e">
        <f>#REF!</f>
        <v>#REF!</v>
      </c>
      <c r="O383" s="7" t="e">
        <f>#REF!</f>
        <v>#REF!</v>
      </c>
      <c r="P383" s="7" t="e">
        <f>#REF!</f>
        <v>#REF!</v>
      </c>
      <c r="Q383" s="7" t="e">
        <f>#REF!</f>
        <v>#REF!</v>
      </c>
      <c r="R383" s="7" t="e">
        <f>#REF!</f>
        <v>#REF!</v>
      </c>
      <c r="S383" s="7" t="e">
        <f>#REF!</f>
        <v>#REF!</v>
      </c>
      <c r="T383" s="7" t="e">
        <f>#REF!</f>
        <v>#REF!</v>
      </c>
      <c r="U383" s="7" t="e">
        <f>#REF!</f>
        <v>#REF!</v>
      </c>
      <c r="V383" s="7" t="e">
        <f>#REF!</f>
        <v>#REF!</v>
      </c>
    </row>
    <row r="384" spans="1:22" s="24" customFormat="1" ht="18.75" outlineLevel="6">
      <c r="A384" s="5" t="s">
        <v>115</v>
      </c>
      <c r="B384" s="6" t="s">
        <v>354</v>
      </c>
      <c r="C384" s="6" t="s">
        <v>287</v>
      </c>
      <c r="D384" s="6" t="s">
        <v>337</v>
      </c>
      <c r="E384" s="60"/>
      <c r="F384" s="82">
        <f>F385+F386</f>
        <v>12981.8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47.25" outlineLevel="6">
      <c r="A385" s="51" t="s">
        <v>190</v>
      </c>
      <c r="B385" s="47" t="s">
        <v>354</v>
      </c>
      <c r="C385" s="47" t="s">
        <v>287</v>
      </c>
      <c r="D385" s="47" t="s">
        <v>83</v>
      </c>
      <c r="E385" s="61"/>
      <c r="F385" s="83">
        <v>12906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18.75" outlineLevel="6">
      <c r="A386" s="51" t="s">
        <v>84</v>
      </c>
      <c r="B386" s="47" t="s">
        <v>354</v>
      </c>
      <c r="C386" s="47" t="s">
        <v>320</v>
      </c>
      <c r="D386" s="47" t="s">
        <v>85</v>
      </c>
      <c r="E386" s="61"/>
      <c r="F386" s="83">
        <v>75.8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31.5" outlineLevel="6">
      <c r="A387" s="59" t="s">
        <v>67</v>
      </c>
      <c r="B387" s="30" t="s">
        <v>66</v>
      </c>
      <c r="C387" s="30" t="s">
        <v>235</v>
      </c>
      <c r="D387" s="30" t="s">
        <v>5</v>
      </c>
      <c r="E387" s="30"/>
      <c r="F387" s="57">
        <f>F388</f>
        <v>131.5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8" t="s">
        <v>214</v>
      </c>
      <c r="B388" s="9" t="s">
        <v>66</v>
      </c>
      <c r="C388" s="9" t="s">
        <v>288</v>
      </c>
      <c r="D388" s="9" t="s">
        <v>5</v>
      </c>
      <c r="E388" s="9"/>
      <c r="F388" s="10">
        <f>F389</f>
        <v>131.5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34.5" customHeight="1" outlineLevel="6">
      <c r="A389" s="56" t="s">
        <v>157</v>
      </c>
      <c r="B389" s="19" t="s">
        <v>66</v>
      </c>
      <c r="C389" s="19" t="s">
        <v>289</v>
      </c>
      <c r="D389" s="19" t="s">
        <v>5</v>
      </c>
      <c r="E389" s="19"/>
      <c r="F389" s="20">
        <f>F390</f>
        <v>131.5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6">
      <c r="A390" s="5" t="s">
        <v>92</v>
      </c>
      <c r="B390" s="6" t="s">
        <v>66</v>
      </c>
      <c r="C390" s="6" t="s">
        <v>289</v>
      </c>
      <c r="D390" s="6" t="s">
        <v>93</v>
      </c>
      <c r="E390" s="6"/>
      <c r="F390" s="7">
        <f>F391</f>
        <v>131.5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31.5" outlineLevel="6">
      <c r="A391" s="46" t="s">
        <v>94</v>
      </c>
      <c r="B391" s="47" t="s">
        <v>66</v>
      </c>
      <c r="C391" s="47" t="s">
        <v>289</v>
      </c>
      <c r="D391" s="47" t="s">
        <v>95</v>
      </c>
      <c r="E391" s="47"/>
      <c r="F391" s="48">
        <v>131.5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18.75" customHeight="1" outlineLevel="6">
      <c r="A392" s="59" t="s">
        <v>45</v>
      </c>
      <c r="B392" s="30" t="s">
        <v>22</v>
      </c>
      <c r="C392" s="30" t="s">
        <v>235</v>
      </c>
      <c r="D392" s="30" t="s">
        <v>5</v>
      </c>
      <c r="E392" s="30"/>
      <c r="F392" s="57">
        <f>F393</f>
        <v>4352.3189999999995</v>
      </c>
      <c r="G392" s="95" t="e">
        <f>#REF!</f>
        <v>#REF!</v>
      </c>
      <c r="H392" s="10" t="e">
        <f>#REF!</f>
        <v>#REF!</v>
      </c>
      <c r="I392" s="10" t="e">
        <f>#REF!</f>
        <v>#REF!</v>
      </c>
      <c r="J392" s="10" t="e">
        <f>#REF!</f>
        <v>#REF!</v>
      </c>
      <c r="K392" s="10" t="e">
        <f>#REF!</f>
        <v>#REF!</v>
      </c>
      <c r="L392" s="10" t="e">
        <f>#REF!</f>
        <v>#REF!</v>
      </c>
      <c r="M392" s="10" t="e">
        <f>#REF!</f>
        <v>#REF!</v>
      </c>
      <c r="N392" s="10" t="e">
        <f>#REF!</f>
        <v>#REF!</v>
      </c>
      <c r="O392" s="10" t="e">
        <f>#REF!</f>
        <v>#REF!</v>
      </c>
      <c r="P392" s="10" t="e">
        <f>#REF!</f>
        <v>#REF!</v>
      </c>
      <c r="Q392" s="10" t="e">
        <f>#REF!</f>
        <v>#REF!</v>
      </c>
      <c r="R392" s="10" t="e">
        <f>#REF!</f>
        <v>#REF!</v>
      </c>
      <c r="S392" s="10" t="e">
        <f>#REF!</f>
        <v>#REF!</v>
      </c>
      <c r="T392" s="10" t="e">
        <f>#REF!</f>
        <v>#REF!</v>
      </c>
      <c r="U392" s="10" t="e">
        <f>#REF!</f>
        <v>#REF!</v>
      </c>
      <c r="V392" s="10" t="e">
        <f>#REF!</f>
        <v>#REF!</v>
      </c>
    </row>
    <row r="393" spans="1:22" s="24" customFormat="1" ht="15.75" outlineLevel="6">
      <c r="A393" s="8" t="s">
        <v>215</v>
      </c>
      <c r="B393" s="9" t="s">
        <v>22</v>
      </c>
      <c r="C393" s="9" t="s">
        <v>274</v>
      </c>
      <c r="D393" s="9" t="s">
        <v>5</v>
      </c>
      <c r="E393" s="9"/>
      <c r="F393" s="10">
        <f>F394</f>
        <v>4352.3189999999995</v>
      </c>
      <c r="G393" s="9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6">
      <c r="A394" s="49" t="s">
        <v>117</v>
      </c>
      <c r="B394" s="19" t="s">
        <v>22</v>
      </c>
      <c r="C394" s="19" t="s">
        <v>281</v>
      </c>
      <c r="D394" s="19" t="s">
        <v>5</v>
      </c>
      <c r="E394" s="19"/>
      <c r="F394" s="20">
        <f>F395+F398</f>
        <v>4352.3189999999995</v>
      </c>
      <c r="G394" s="9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33.75" customHeight="1" outlineLevel="6">
      <c r="A395" s="49" t="s">
        <v>158</v>
      </c>
      <c r="B395" s="19" t="s">
        <v>22</v>
      </c>
      <c r="C395" s="19" t="s">
        <v>290</v>
      </c>
      <c r="D395" s="19" t="s">
        <v>5</v>
      </c>
      <c r="E395" s="19"/>
      <c r="F395" s="20">
        <f>F396</f>
        <v>900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15.75" outlineLevel="6">
      <c r="A396" s="5" t="s">
        <v>115</v>
      </c>
      <c r="B396" s="6" t="s">
        <v>22</v>
      </c>
      <c r="C396" s="6" t="s">
        <v>290</v>
      </c>
      <c r="D396" s="6" t="s">
        <v>116</v>
      </c>
      <c r="E396" s="6"/>
      <c r="F396" s="7">
        <f>F397</f>
        <v>900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15.75" outlineLevel="6">
      <c r="A397" s="51" t="s">
        <v>84</v>
      </c>
      <c r="B397" s="47" t="s">
        <v>22</v>
      </c>
      <c r="C397" s="47" t="s">
        <v>290</v>
      </c>
      <c r="D397" s="47" t="s">
        <v>85</v>
      </c>
      <c r="E397" s="47"/>
      <c r="F397" s="48">
        <v>900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15.75" outlineLevel="6">
      <c r="A398" s="56" t="s">
        <v>159</v>
      </c>
      <c r="B398" s="54" t="s">
        <v>22</v>
      </c>
      <c r="C398" s="54" t="s">
        <v>291</v>
      </c>
      <c r="D398" s="54" t="s">
        <v>5</v>
      </c>
      <c r="E398" s="54"/>
      <c r="F398" s="55">
        <f>F399+F401</f>
        <v>3452.319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15.75" outlineLevel="6">
      <c r="A399" s="5" t="s">
        <v>92</v>
      </c>
      <c r="B399" s="6" t="s">
        <v>22</v>
      </c>
      <c r="C399" s="6" t="s">
        <v>291</v>
      </c>
      <c r="D399" s="6" t="s">
        <v>93</v>
      </c>
      <c r="E399" s="6"/>
      <c r="F399" s="7">
        <f>F400</f>
        <v>0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31.5" outlineLevel="6">
      <c r="A400" s="46" t="s">
        <v>94</v>
      </c>
      <c r="B400" s="47" t="s">
        <v>22</v>
      </c>
      <c r="C400" s="47" t="s">
        <v>291</v>
      </c>
      <c r="D400" s="47" t="s">
        <v>95</v>
      </c>
      <c r="E400" s="47"/>
      <c r="F400" s="48">
        <v>0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15.75" outlineLevel="6">
      <c r="A401" s="5" t="s">
        <v>115</v>
      </c>
      <c r="B401" s="6" t="s">
        <v>22</v>
      </c>
      <c r="C401" s="6" t="s">
        <v>291</v>
      </c>
      <c r="D401" s="6" t="s">
        <v>116</v>
      </c>
      <c r="E401" s="6"/>
      <c r="F401" s="7">
        <f>F402</f>
        <v>3452.319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47.25" outlineLevel="6">
      <c r="A402" s="51" t="s">
        <v>190</v>
      </c>
      <c r="B402" s="47" t="s">
        <v>22</v>
      </c>
      <c r="C402" s="47" t="s">
        <v>291</v>
      </c>
      <c r="D402" s="47" t="s">
        <v>83</v>
      </c>
      <c r="E402" s="47"/>
      <c r="F402" s="48">
        <v>3452.319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5.75" outlineLevel="6">
      <c r="A403" s="59" t="s">
        <v>37</v>
      </c>
      <c r="B403" s="30" t="s">
        <v>13</v>
      </c>
      <c r="C403" s="30" t="s">
        <v>235</v>
      </c>
      <c r="D403" s="30" t="s">
        <v>5</v>
      </c>
      <c r="E403" s="30"/>
      <c r="F403" s="74">
        <f>F404+F415</f>
        <v>19344.05</v>
      </c>
      <c r="G403" s="95">
        <f aca="true" t="shared" si="32" ref="G403:V403">G405+G415</f>
        <v>0</v>
      </c>
      <c r="H403" s="10">
        <f t="shared" si="32"/>
        <v>0</v>
      </c>
      <c r="I403" s="10">
        <f t="shared" si="32"/>
        <v>0</v>
      </c>
      <c r="J403" s="10">
        <f t="shared" si="32"/>
        <v>0</v>
      </c>
      <c r="K403" s="10">
        <f t="shared" si="32"/>
        <v>0</v>
      </c>
      <c r="L403" s="10">
        <f t="shared" si="32"/>
        <v>0</v>
      </c>
      <c r="M403" s="10">
        <f t="shared" si="32"/>
        <v>0</v>
      </c>
      <c r="N403" s="10">
        <f t="shared" si="32"/>
        <v>0</v>
      </c>
      <c r="O403" s="10">
        <f t="shared" si="32"/>
        <v>0</v>
      </c>
      <c r="P403" s="10">
        <f t="shared" si="32"/>
        <v>0</v>
      </c>
      <c r="Q403" s="10">
        <f t="shared" si="32"/>
        <v>0</v>
      </c>
      <c r="R403" s="10">
        <f t="shared" si="32"/>
        <v>0</v>
      </c>
      <c r="S403" s="10">
        <f t="shared" si="32"/>
        <v>0</v>
      </c>
      <c r="T403" s="10">
        <f t="shared" si="32"/>
        <v>0</v>
      </c>
      <c r="U403" s="10">
        <f t="shared" si="32"/>
        <v>0</v>
      </c>
      <c r="V403" s="10">
        <f t="shared" si="32"/>
        <v>0</v>
      </c>
    </row>
    <row r="404" spans="1:22" s="24" customFormat="1" ht="31.5" outlineLevel="6">
      <c r="A404" s="21" t="s">
        <v>130</v>
      </c>
      <c r="B404" s="9" t="s">
        <v>13</v>
      </c>
      <c r="C404" s="9" t="s">
        <v>236</v>
      </c>
      <c r="D404" s="9" t="s">
        <v>5</v>
      </c>
      <c r="E404" s="9"/>
      <c r="F404" s="68">
        <f>F405</f>
        <v>2225.25</v>
      </c>
      <c r="G404" s="95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24" customFormat="1" ht="36" customHeight="1" outlineLevel="6">
      <c r="A405" s="21" t="s">
        <v>132</v>
      </c>
      <c r="B405" s="12" t="s">
        <v>13</v>
      </c>
      <c r="C405" s="12" t="s">
        <v>237</v>
      </c>
      <c r="D405" s="12" t="s">
        <v>5</v>
      </c>
      <c r="E405" s="12"/>
      <c r="F405" s="72">
        <f>F406+F413</f>
        <v>2225.25</v>
      </c>
      <c r="G405" s="93">
        <f aca="true" t="shared" si="33" ref="G405:V405">G406</f>
        <v>0</v>
      </c>
      <c r="H405" s="13">
        <f t="shared" si="33"/>
        <v>0</v>
      </c>
      <c r="I405" s="13">
        <f t="shared" si="33"/>
        <v>0</v>
      </c>
      <c r="J405" s="13">
        <f t="shared" si="33"/>
        <v>0</v>
      </c>
      <c r="K405" s="13">
        <f t="shared" si="33"/>
        <v>0</v>
      </c>
      <c r="L405" s="13">
        <f t="shared" si="33"/>
        <v>0</v>
      </c>
      <c r="M405" s="13">
        <f t="shared" si="33"/>
        <v>0</v>
      </c>
      <c r="N405" s="13">
        <f t="shared" si="33"/>
        <v>0</v>
      </c>
      <c r="O405" s="13">
        <f t="shared" si="33"/>
        <v>0</v>
      </c>
      <c r="P405" s="13">
        <f t="shared" si="33"/>
        <v>0</v>
      </c>
      <c r="Q405" s="13">
        <f t="shared" si="33"/>
        <v>0</v>
      </c>
      <c r="R405" s="13">
        <f t="shared" si="33"/>
        <v>0</v>
      </c>
      <c r="S405" s="13">
        <f t="shared" si="33"/>
        <v>0</v>
      </c>
      <c r="T405" s="13">
        <f t="shared" si="33"/>
        <v>0</v>
      </c>
      <c r="U405" s="13">
        <f t="shared" si="33"/>
        <v>0</v>
      </c>
      <c r="V405" s="13">
        <f t="shared" si="33"/>
        <v>0</v>
      </c>
    </row>
    <row r="406" spans="1:22" s="24" customFormat="1" ht="47.25" outlineLevel="6">
      <c r="A406" s="50" t="s">
        <v>188</v>
      </c>
      <c r="B406" s="19" t="s">
        <v>13</v>
      </c>
      <c r="C406" s="19" t="s">
        <v>239</v>
      </c>
      <c r="D406" s="19" t="s">
        <v>5</v>
      </c>
      <c r="E406" s="19"/>
      <c r="F406" s="69">
        <f>F407+F411</f>
        <v>2225.25</v>
      </c>
      <c r="G406" s="94">
        <f aca="true" t="shared" si="34" ref="G406:V406">G407</f>
        <v>0</v>
      </c>
      <c r="H406" s="7">
        <f t="shared" si="34"/>
        <v>0</v>
      </c>
      <c r="I406" s="7">
        <f t="shared" si="34"/>
        <v>0</v>
      </c>
      <c r="J406" s="7">
        <f t="shared" si="34"/>
        <v>0</v>
      </c>
      <c r="K406" s="7">
        <f t="shared" si="34"/>
        <v>0</v>
      </c>
      <c r="L406" s="7">
        <f t="shared" si="34"/>
        <v>0</v>
      </c>
      <c r="M406" s="7">
        <f t="shared" si="34"/>
        <v>0</v>
      </c>
      <c r="N406" s="7">
        <f t="shared" si="34"/>
        <v>0</v>
      </c>
      <c r="O406" s="7">
        <f t="shared" si="34"/>
        <v>0</v>
      </c>
      <c r="P406" s="7">
        <f t="shared" si="34"/>
        <v>0</v>
      </c>
      <c r="Q406" s="7">
        <f t="shared" si="34"/>
        <v>0</v>
      </c>
      <c r="R406" s="7">
        <f t="shared" si="34"/>
        <v>0</v>
      </c>
      <c r="S406" s="7">
        <f t="shared" si="34"/>
        <v>0</v>
      </c>
      <c r="T406" s="7">
        <f t="shared" si="34"/>
        <v>0</v>
      </c>
      <c r="U406" s="7">
        <f t="shared" si="34"/>
        <v>0</v>
      </c>
      <c r="V406" s="7">
        <f t="shared" si="34"/>
        <v>0</v>
      </c>
    </row>
    <row r="407" spans="1:22" s="24" customFormat="1" ht="31.5" outlineLevel="6">
      <c r="A407" s="5" t="s">
        <v>91</v>
      </c>
      <c r="B407" s="6" t="s">
        <v>13</v>
      </c>
      <c r="C407" s="6" t="s">
        <v>239</v>
      </c>
      <c r="D407" s="6" t="s">
        <v>90</v>
      </c>
      <c r="E407" s="6"/>
      <c r="F407" s="70">
        <f>F408+F409+F410</f>
        <v>2225.25</v>
      </c>
      <c r="G407" s="9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4" customFormat="1" ht="16.5" customHeight="1" outlineLevel="6">
      <c r="A408" s="46" t="s">
        <v>228</v>
      </c>
      <c r="B408" s="47" t="s">
        <v>13</v>
      </c>
      <c r="C408" s="47" t="s">
        <v>239</v>
      </c>
      <c r="D408" s="47" t="s">
        <v>88</v>
      </c>
      <c r="E408" s="47"/>
      <c r="F408" s="71">
        <v>1713.05</v>
      </c>
      <c r="G408" s="9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4" customFormat="1" ht="31.5" outlineLevel="6">
      <c r="A409" s="46" t="s">
        <v>233</v>
      </c>
      <c r="B409" s="47" t="s">
        <v>13</v>
      </c>
      <c r="C409" s="47" t="s">
        <v>239</v>
      </c>
      <c r="D409" s="47" t="s">
        <v>89</v>
      </c>
      <c r="E409" s="47"/>
      <c r="F409" s="71">
        <v>0</v>
      </c>
      <c r="G409" s="9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47.25" outlineLevel="6">
      <c r="A410" s="46" t="s">
        <v>229</v>
      </c>
      <c r="B410" s="47" t="s">
        <v>13</v>
      </c>
      <c r="C410" s="47" t="s">
        <v>239</v>
      </c>
      <c r="D410" s="47" t="s">
        <v>230</v>
      </c>
      <c r="E410" s="47"/>
      <c r="F410" s="71">
        <v>512.2</v>
      </c>
      <c r="G410" s="9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15.75" outlineLevel="6">
      <c r="A411" s="5" t="s">
        <v>92</v>
      </c>
      <c r="B411" s="6" t="s">
        <v>13</v>
      </c>
      <c r="C411" s="6" t="s">
        <v>239</v>
      </c>
      <c r="D411" s="6" t="s">
        <v>93</v>
      </c>
      <c r="E411" s="6"/>
      <c r="F411" s="70">
        <f>F412</f>
        <v>0</v>
      </c>
      <c r="G411" s="9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31.5" outlineLevel="6">
      <c r="A412" s="46" t="s">
        <v>94</v>
      </c>
      <c r="B412" s="47" t="s">
        <v>13</v>
      </c>
      <c r="C412" s="47" t="s">
        <v>239</v>
      </c>
      <c r="D412" s="47" t="s">
        <v>95</v>
      </c>
      <c r="E412" s="47"/>
      <c r="F412" s="71">
        <v>0</v>
      </c>
      <c r="G412" s="9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5.75" outlineLevel="6">
      <c r="A413" s="49" t="s">
        <v>134</v>
      </c>
      <c r="B413" s="19" t="s">
        <v>13</v>
      </c>
      <c r="C413" s="19" t="s">
        <v>241</v>
      </c>
      <c r="D413" s="19" t="s">
        <v>5</v>
      </c>
      <c r="E413" s="19"/>
      <c r="F413" s="69">
        <f>F414</f>
        <v>0</v>
      </c>
      <c r="G413" s="9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4" customFormat="1" ht="15.75" outlineLevel="6">
      <c r="A414" s="5" t="s">
        <v>329</v>
      </c>
      <c r="B414" s="6" t="s">
        <v>13</v>
      </c>
      <c r="C414" s="6" t="s">
        <v>241</v>
      </c>
      <c r="D414" s="6" t="s">
        <v>328</v>
      </c>
      <c r="E414" s="6"/>
      <c r="F414" s="70">
        <v>0</v>
      </c>
      <c r="G414" s="9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19.5" customHeight="1" outlineLevel="6">
      <c r="A415" s="58" t="s">
        <v>212</v>
      </c>
      <c r="B415" s="12" t="s">
        <v>13</v>
      </c>
      <c r="C415" s="12" t="s">
        <v>274</v>
      </c>
      <c r="D415" s="12" t="s">
        <v>5</v>
      </c>
      <c r="E415" s="12"/>
      <c r="F415" s="72">
        <f>F416</f>
        <v>17118.8</v>
      </c>
      <c r="G415" s="93">
        <f aca="true" t="shared" si="35" ref="G415:V415">G417</f>
        <v>0</v>
      </c>
      <c r="H415" s="13">
        <f t="shared" si="35"/>
        <v>0</v>
      </c>
      <c r="I415" s="13">
        <f t="shared" si="35"/>
        <v>0</v>
      </c>
      <c r="J415" s="13">
        <f t="shared" si="35"/>
        <v>0</v>
      </c>
      <c r="K415" s="13">
        <f t="shared" si="35"/>
        <v>0</v>
      </c>
      <c r="L415" s="13">
        <f t="shared" si="35"/>
        <v>0</v>
      </c>
      <c r="M415" s="13">
        <f t="shared" si="35"/>
        <v>0</v>
      </c>
      <c r="N415" s="13">
        <f t="shared" si="35"/>
        <v>0</v>
      </c>
      <c r="O415" s="13">
        <f t="shared" si="35"/>
        <v>0</v>
      </c>
      <c r="P415" s="13">
        <f t="shared" si="35"/>
        <v>0</v>
      </c>
      <c r="Q415" s="13">
        <f t="shared" si="35"/>
        <v>0</v>
      </c>
      <c r="R415" s="13">
        <f t="shared" si="35"/>
        <v>0</v>
      </c>
      <c r="S415" s="13">
        <f t="shared" si="35"/>
        <v>0</v>
      </c>
      <c r="T415" s="13">
        <f t="shared" si="35"/>
        <v>0</v>
      </c>
      <c r="U415" s="13">
        <f t="shared" si="35"/>
        <v>0</v>
      </c>
      <c r="V415" s="13">
        <f t="shared" si="35"/>
        <v>0</v>
      </c>
    </row>
    <row r="416" spans="1:22" s="24" customFormat="1" ht="33" customHeight="1" outlineLevel="6">
      <c r="A416" s="58" t="s">
        <v>160</v>
      </c>
      <c r="B416" s="12" t="s">
        <v>13</v>
      </c>
      <c r="C416" s="12" t="s">
        <v>293</v>
      </c>
      <c r="D416" s="12" t="s">
        <v>5</v>
      </c>
      <c r="E416" s="12"/>
      <c r="F416" s="72">
        <f>F417</f>
        <v>17118.8</v>
      </c>
      <c r="G416" s="9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24" customFormat="1" ht="31.5" outlineLevel="6">
      <c r="A417" s="49" t="s">
        <v>135</v>
      </c>
      <c r="B417" s="19" t="s">
        <v>13</v>
      </c>
      <c r="C417" s="19" t="s">
        <v>294</v>
      </c>
      <c r="D417" s="19" t="s">
        <v>5</v>
      </c>
      <c r="E417" s="19"/>
      <c r="F417" s="69">
        <f>F418+F422+F424</f>
        <v>17118.8</v>
      </c>
      <c r="G417" s="94">
        <f aca="true" t="shared" si="36" ref="G417:V417">G418</f>
        <v>0</v>
      </c>
      <c r="H417" s="7">
        <f t="shared" si="36"/>
        <v>0</v>
      </c>
      <c r="I417" s="7">
        <f t="shared" si="36"/>
        <v>0</v>
      </c>
      <c r="J417" s="7">
        <f t="shared" si="36"/>
        <v>0</v>
      </c>
      <c r="K417" s="7">
        <f t="shared" si="36"/>
        <v>0</v>
      </c>
      <c r="L417" s="7">
        <f t="shared" si="36"/>
        <v>0</v>
      </c>
      <c r="M417" s="7">
        <f t="shared" si="36"/>
        <v>0</v>
      </c>
      <c r="N417" s="7">
        <f t="shared" si="36"/>
        <v>0</v>
      </c>
      <c r="O417" s="7">
        <f t="shared" si="36"/>
        <v>0</v>
      </c>
      <c r="P417" s="7">
        <f t="shared" si="36"/>
        <v>0</v>
      </c>
      <c r="Q417" s="7">
        <f t="shared" si="36"/>
        <v>0</v>
      </c>
      <c r="R417" s="7">
        <f t="shared" si="36"/>
        <v>0</v>
      </c>
      <c r="S417" s="7">
        <f t="shared" si="36"/>
        <v>0</v>
      </c>
      <c r="T417" s="7">
        <f t="shared" si="36"/>
        <v>0</v>
      </c>
      <c r="U417" s="7">
        <f t="shared" si="36"/>
        <v>0</v>
      </c>
      <c r="V417" s="7">
        <f t="shared" si="36"/>
        <v>0</v>
      </c>
    </row>
    <row r="418" spans="1:22" s="24" customFormat="1" ht="15.75" outlineLevel="6">
      <c r="A418" s="5" t="s">
        <v>107</v>
      </c>
      <c r="B418" s="6" t="s">
        <v>13</v>
      </c>
      <c r="C418" s="6" t="s">
        <v>294</v>
      </c>
      <c r="D418" s="6" t="s">
        <v>108</v>
      </c>
      <c r="E418" s="6"/>
      <c r="F418" s="70">
        <f>F419+F420+F421</f>
        <v>13202.3</v>
      </c>
      <c r="G418" s="9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4" customFormat="1" ht="15.75" outlineLevel="6">
      <c r="A419" s="46" t="s">
        <v>227</v>
      </c>
      <c r="B419" s="47" t="s">
        <v>13</v>
      </c>
      <c r="C419" s="47" t="s">
        <v>294</v>
      </c>
      <c r="D419" s="47" t="s">
        <v>109</v>
      </c>
      <c r="E419" s="47"/>
      <c r="F419" s="71">
        <v>10140</v>
      </c>
      <c r="G419" s="9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4" customFormat="1" ht="31.5" outlineLevel="6">
      <c r="A420" s="46" t="s">
        <v>234</v>
      </c>
      <c r="B420" s="47" t="s">
        <v>13</v>
      </c>
      <c r="C420" s="47" t="s">
        <v>294</v>
      </c>
      <c r="D420" s="47" t="s">
        <v>110</v>
      </c>
      <c r="E420" s="47"/>
      <c r="F420" s="71">
        <v>0</v>
      </c>
      <c r="G420" s="94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4" customFormat="1" ht="47.25" outlineLevel="6">
      <c r="A421" s="46" t="s">
        <v>231</v>
      </c>
      <c r="B421" s="47" t="s">
        <v>13</v>
      </c>
      <c r="C421" s="47" t="s">
        <v>294</v>
      </c>
      <c r="D421" s="47" t="s">
        <v>232</v>
      </c>
      <c r="E421" s="47"/>
      <c r="F421" s="71">
        <v>3062.3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15.75" outlineLevel="6">
      <c r="A422" s="5" t="s">
        <v>92</v>
      </c>
      <c r="B422" s="6" t="s">
        <v>13</v>
      </c>
      <c r="C422" s="6" t="s">
        <v>294</v>
      </c>
      <c r="D422" s="6" t="s">
        <v>93</v>
      </c>
      <c r="E422" s="6"/>
      <c r="F422" s="70">
        <f>F423</f>
        <v>3883.6</v>
      </c>
      <c r="G422" s="9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4" customFormat="1" ht="31.5" outlineLevel="6">
      <c r="A423" s="46" t="s">
        <v>94</v>
      </c>
      <c r="B423" s="47" t="s">
        <v>13</v>
      </c>
      <c r="C423" s="47" t="s">
        <v>294</v>
      </c>
      <c r="D423" s="47" t="s">
        <v>95</v>
      </c>
      <c r="E423" s="47"/>
      <c r="F423" s="71">
        <v>3883.6</v>
      </c>
      <c r="G423" s="9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4" customFormat="1" ht="15.75" outlineLevel="6">
      <c r="A424" s="5" t="s">
        <v>96</v>
      </c>
      <c r="B424" s="6" t="s">
        <v>13</v>
      </c>
      <c r="C424" s="6" t="s">
        <v>294</v>
      </c>
      <c r="D424" s="6" t="s">
        <v>97</v>
      </c>
      <c r="E424" s="6"/>
      <c r="F424" s="70">
        <f>F425+F426+F427</f>
        <v>32.9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15.75" outlineLevel="6">
      <c r="A425" s="46" t="s">
        <v>98</v>
      </c>
      <c r="B425" s="47" t="s">
        <v>13</v>
      </c>
      <c r="C425" s="47" t="s">
        <v>294</v>
      </c>
      <c r="D425" s="47" t="s">
        <v>100</v>
      </c>
      <c r="E425" s="47"/>
      <c r="F425" s="71">
        <v>2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15.75" outlineLevel="6">
      <c r="A426" s="46" t="s">
        <v>99</v>
      </c>
      <c r="B426" s="47" t="s">
        <v>13</v>
      </c>
      <c r="C426" s="47" t="s">
        <v>294</v>
      </c>
      <c r="D426" s="47" t="s">
        <v>101</v>
      </c>
      <c r="E426" s="47"/>
      <c r="F426" s="71">
        <v>15.9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6">
      <c r="A427" s="46" t="s">
        <v>329</v>
      </c>
      <c r="B427" s="47" t="s">
        <v>13</v>
      </c>
      <c r="C427" s="47" t="s">
        <v>294</v>
      </c>
      <c r="D427" s="47" t="s">
        <v>328</v>
      </c>
      <c r="E427" s="47"/>
      <c r="F427" s="71">
        <v>15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7.25" customHeight="1" outlineLevel="6">
      <c r="A428" s="16" t="s">
        <v>72</v>
      </c>
      <c r="B428" s="17" t="s">
        <v>52</v>
      </c>
      <c r="C428" s="17" t="s">
        <v>235</v>
      </c>
      <c r="D428" s="17" t="s">
        <v>5</v>
      </c>
      <c r="E428" s="17"/>
      <c r="F428" s="110">
        <f>F429</f>
        <v>59658.07332999999</v>
      </c>
      <c r="G428" s="91" t="e">
        <f>G429+#REF!+#REF!</f>
        <v>#REF!</v>
      </c>
      <c r="H428" s="18" t="e">
        <f>H429+#REF!+#REF!</f>
        <v>#REF!</v>
      </c>
      <c r="I428" s="18" t="e">
        <f>I429+#REF!+#REF!</f>
        <v>#REF!</v>
      </c>
      <c r="J428" s="18" t="e">
        <f>J429+#REF!+#REF!</f>
        <v>#REF!</v>
      </c>
      <c r="K428" s="18" t="e">
        <f>K429+#REF!+#REF!</f>
        <v>#REF!</v>
      </c>
      <c r="L428" s="18" t="e">
        <f>L429+#REF!+#REF!</f>
        <v>#REF!</v>
      </c>
      <c r="M428" s="18" t="e">
        <f>M429+#REF!+#REF!</f>
        <v>#REF!</v>
      </c>
      <c r="N428" s="18" t="e">
        <f>N429+#REF!+#REF!</f>
        <v>#REF!</v>
      </c>
      <c r="O428" s="18" t="e">
        <f>O429+#REF!+#REF!</f>
        <v>#REF!</v>
      </c>
      <c r="P428" s="18" t="e">
        <f>P429+#REF!+#REF!</f>
        <v>#REF!</v>
      </c>
      <c r="Q428" s="18" t="e">
        <f>Q429+#REF!+#REF!</f>
        <v>#REF!</v>
      </c>
      <c r="R428" s="18" t="e">
        <f>R429+#REF!+#REF!</f>
        <v>#REF!</v>
      </c>
      <c r="S428" s="18" t="e">
        <f>S429+#REF!+#REF!</f>
        <v>#REF!</v>
      </c>
      <c r="T428" s="18" t="e">
        <f>T429+#REF!+#REF!</f>
        <v>#REF!</v>
      </c>
      <c r="U428" s="18" t="e">
        <f>U429+#REF!+#REF!</f>
        <v>#REF!</v>
      </c>
      <c r="V428" s="18" t="e">
        <f>V429+#REF!+#REF!</f>
        <v>#REF!</v>
      </c>
    </row>
    <row r="429" spans="1:22" s="24" customFormat="1" ht="15.75" outlineLevel="3">
      <c r="A429" s="8" t="s">
        <v>38</v>
      </c>
      <c r="B429" s="9" t="s">
        <v>14</v>
      </c>
      <c r="C429" s="9" t="s">
        <v>235</v>
      </c>
      <c r="D429" s="9" t="s">
        <v>5</v>
      </c>
      <c r="E429" s="9"/>
      <c r="F429" s="68">
        <f>F434+F465+F469+F473+F430</f>
        <v>59658.07332999999</v>
      </c>
      <c r="G429" s="95" t="e">
        <f>G434+#REF!+#REF!</f>
        <v>#REF!</v>
      </c>
      <c r="H429" s="10" t="e">
        <f>H434+#REF!+#REF!</f>
        <v>#REF!</v>
      </c>
      <c r="I429" s="10" t="e">
        <f>I434+#REF!+#REF!</f>
        <v>#REF!</v>
      </c>
      <c r="J429" s="10" t="e">
        <f>J434+#REF!+#REF!</f>
        <v>#REF!</v>
      </c>
      <c r="K429" s="10" t="e">
        <f>K434+#REF!+#REF!</f>
        <v>#REF!</v>
      </c>
      <c r="L429" s="10" t="e">
        <f>L434+#REF!+#REF!</f>
        <v>#REF!</v>
      </c>
      <c r="M429" s="10" t="e">
        <f>M434+#REF!+#REF!</f>
        <v>#REF!</v>
      </c>
      <c r="N429" s="10" t="e">
        <f>N434+#REF!+#REF!</f>
        <v>#REF!</v>
      </c>
      <c r="O429" s="10" t="e">
        <f>O434+#REF!+#REF!</f>
        <v>#REF!</v>
      </c>
      <c r="P429" s="10" t="e">
        <f>P434+#REF!+#REF!</f>
        <v>#REF!</v>
      </c>
      <c r="Q429" s="10" t="e">
        <f>Q434+#REF!+#REF!</f>
        <v>#REF!</v>
      </c>
      <c r="R429" s="10" t="e">
        <f>R434+#REF!+#REF!</f>
        <v>#REF!</v>
      </c>
      <c r="S429" s="10" t="e">
        <f>S434+#REF!+#REF!</f>
        <v>#REF!</v>
      </c>
      <c r="T429" s="10" t="e">
        <f>T434+#REF!+#REF!</f>
        <v>#REF!</v>
      </c>
      <c r="U429" s="10" t="e">
        <f>U434+#REF!+#REF!</f>
        <v>#REF!</v>
      </c>
      <c r="V429" s="10" t="e">
        <f>V434+#REF!+#REF!</f>
        <v>#REF!</v>
      </c>
    </row>
    <row r="430" spans="1:22" s="24" customFormat="1" ht="31.5" outlineLevel="3">
      <c r="A430" s="21" t="s">
        <v>130</v>
      </c>
      <c r="B430" s="9" t="s">
        <v>14</v>
      </c>
      <c r="C430" s="9" t="s">
        <v>236</v>
      </c>
      <c r="D430" s="9" t="s">
        <v>5</v>
      </c>
      <c r="E430" s="9"/>
      <c r="F430" s="68">
        <f>F431</f>
        <v>27.55715</v>
      </c>
      <c r="G430" s="95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4" customFormat="1" ht="31.5" outlineLevel="3">
      <c r="A431" s="21" t="s">
        <v>132</v>
      </c>
      <c r="B431" s="9" t="s">
        <v>14</v>
      </c>
      <c r="C431" s="9" t="s">
        <v>237</v>
      </c>
      <c r="D431" s="9" t="s">
        <v>5</v>
      </c>
      <c r="E431" s="9"/>
      <c r="F431" s="68">
        <f>F432</f>
        <v>27.55715</v>
      </c>
      <c r="G431" s="95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s="24" customFormat="1" ht="31.5" outlineLevel="3">
      <c r="A432" s="49" t="s">
        <v>352</v>
      </c>
      <c r="B432" s="19" t="s">
        <v>14</v>
      </c>
      <c r="C432" s="19" t="s">
        <v>351</v>
      </c>
      <c r="D432" s="19" t="s">
        <v>5</v>
      </c>
      <c r="E432" s="19"/>
      <c r="F432" s="69">
        <f>F433</f>
        <v>27.55715</v>
      </c>
      <c r="G432" s="95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s="24" customFormat="1" ht="15.75" outlineLevel="3">
      <c r="A433" s="5" t="s">
        <v>84</v>
      </c>
      <c r="B433" s="6" t="s">
        <v>14</v>
      </c>
      <c r="C433" s="6" t="s">
        <v>351</v>
      </c>
      <c r="D433" s="6" t="s">
        <v>85</v>
      </c>
      <c r="E433" s="6"/>
      <c r="F433" s="70">
        <v>27.55715</v>
      </c>
      <c r="G433" s="95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24" customFormat="1" ht="19.5" customHeight="1" outlineLevel="3">
      <c r="A434" s="14" t="s">
        <v>161</v>
      </c>
      <c r="B434" s="12" t="s">
        <v>14</v>
      </c>
      <c r="C434" s="12" t="s">
        <v>295</v>
      </c>
      <c r="D434" s="12" t="s">
        <v>5</v>
      </c>
      <c r="E434" s="12"/>
      <c r="F434" s="72">
        <f>F435+F444+F461</f>
        <v>59500.51617999999</v>
      </c>
      <c r="G434" s="93">
        <f aca="true" t="shared" si="37" ref="G434:V434">G445</f>
        <v>0</v>
      </c>
      <c r="H434" s="13">
        <f t="shared" si="37"/>
        <v>0</v>
      </c>
      <c r="I434" s="13">
        <f t="shared" si="37"/>
        <v>0</v>
      </c>
      <c r="J434" s="13">
        <f t="shared" si="37"/>
        <v>0</v>
      </c>
      <c r="K434" s="13">
        <f t="shared" si="37"/>
        <v>0</v>
      </c>
      <c r="L434" s="13">
        <f t="shared" si="37"/>
        <v>0</v>
      </c>
      <c r="M434" s="13">
        <f t="shared" si="37"/>
        <v>0</v>
      </c>
      <c r="N434" s="13">
        <f t="shared" si="37"/>
        <v>0</v>
      </c>
      <c r="O434" s="13">
        <f t="shared" si="37"/>
        <v>0</v>
      </c>
      <c r="P434" s="13">
        <f t="shared" si="37"/>
        <v>0</v>
      </c>
      <c r="Q434" s="13">
        <f t="shared" si="37"/>
        <v>0</v>
      </c>
      <c r="R434" s="13">
        <f t="shared" si="37"/>
        <v>0</v>
      </c>
      <c r="S434" s="13">
        <f t="shared" si="37"/>
        <v>0</v>
      </c>
      <c r="T434" s="13">
        <f t="shared" si="37"/>
        <v>0</v>
      </c>
      <c r="U434" s="13">
        <f t="shared" si="37"/>
        <v>0</v>
      </c>
      <c r="V434" s="13">
        <f t="shared" si="37"/>
        <v>0</v>
      </c>
    </row>
    <row r="435" spans="1:22" s="24" customFormat="1" ht="19.5" customHeight="1" outlineLevel="3">
      <c r="A435" s="49" t="s">
        <v>118</v>
      </c>
      <c r="B435" s="19" t="s">
        <v>14</v>
      </c>
      <c r="C435" s="19" t="s">
        <v>296</v>
      </c>
      <c r="D435" s="19" t="s">
        <v>5</v>
      </c>
      <c r="E435" s="19"/>
      <c r="F435" s="69">
        <f>F436+F441</f>
        <v>34722.7</v>
      </c>
      <c r="G435" s="9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24" customFormat="1" ht="32.25" customHeight="1" outlineLevel="3">
      <c r="A436" s="63" t="s">
        <v>162</v>
      </c>
      <c r="B436" s="6" t="s">
        <v>14</v>
      </c>
      <c r="C436" s="6" t="s">
        <v>297</v>
      </c>
      <c r="D436" s="6" t="s">
        <v>5</v>
      </c>
      <c r="E436" s="6"/>
      <c r="F436" s="70">
        <f>F437+F439</f>
        <v>636</v>
      </c>
      <c r="G436" s="9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24" customFormat="1" ht="19.5" customHeight="1" outlineLevel="3">
      <c r="A437" s="46" t="s">
        <v>92</v>
      </c>
      <c r="B437" s="47" t="s">
        <v>14</v>
      </c>
      <c r="C437" s="47" t="s">
        <v>297</v>
      </c>
      <c r="D437" s="47" t="s">
        <v>93</v>
      </c>
      <c r="E437" s="47"/>
      <c r="F437" s="83">
        <f>F438</f>
        <v>450</v>
      </c>
      <c r="G437" s="9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24" customFormat="1" ht="19.5" customHeight="1" outlineLevel="3">
      <c r="A438" s="46" t="s">
        <v>94</v>
      </c>
      <c r="B438" s="47" t="s">
        <v>14</v>
      </c>
      <c r="C438" s="47" t="s">
        <v>297</v>
      </c>
      <c r="D438" s="47" t="s">
        <v>95</v>
      </c>
      <c r="E438" s="47"/>
      <c r="F438" s="83">
        <v>450</v>
      </c>
      <c r="G438" s="9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24" customFormat="1" ht="19.5" customHeight="1" outlineLevel="3">
      <c r="A439" s="46" t="s">
        <v>348</v>
      </c>
      <c r="B439" s="47" t="s">
        <v>14</v>
      </c>
      <c r="C439" s="47" t="s">
        <v>297</v>
      </c>
      <c r="D439" s="47" t="s">
        <v>347</v>
      </c>
      <c r="E439" s="47"/>
      <c r="F439" s="83">
        <f>F440</f>
        <v>186</v>
      </c>
      <c r="G439" s="9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24" customFormat="1" ht="19.5" customHeight="1" outlineLevel="3">
      <c r="A440" s="46" t="s">
        <v>349</v>
      </c>
      <c r="B440" s="47" t="s">
        <v>14</v>
      </c>
      <c r="C440" s="47" t="s">
        <v>297</v>
      </c>
      <c r="D440" s="47" t="s">
        <v>346</v>
      </c>
      <c r="E440" s="47"/>
      <c r="F440" s="83">
        <v>186</v>
      </c>
      <c r="G440" s="9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24" customFormat="1" ht="19.5" customHeight="1" outlineLevel="3">
      <c r="A441" s="63" t="s">
        <v>419</v>
      </c>
      <c r="B441" s="6" t="s">
        <v>14</v>
      </c>
      <c r="C441" s="6" t="s">
        <v>418</v>
      </c>
      <c r="D441" s="6" t="s">
        <v>5</v>
      </c>
      <c r="E441" s="6"/>
      <c r="F441" s="70">
        <f>F442</f>
        <v>34086.7</v>
      </c>
      <c r="G441" s="9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24" customFormat="1" ht="19.5" customHeight="1" outlineLevel="3">
      <c r="A442" s="46" t="s">
        <v>348</v>
      </c>
      <c r="B442" s="47" t="s">
        <v>14</v>
      </c>
      <c r="C442" s="47" t="s">
        <v>418</v>
      </c>
      <c r="D442" s="47" t="s">
        <v>347</v>
      </c>
      <c r="E442" s="47"/>
      <c r="F442" s="83">
        <f>F443</f>
        <v>34086.7</v>
      </c>
      <c r="G442" s="9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24" customFormat="1" ht="19.5" customHeight="1" outlineLevel="3">
      <c r="A443" s="46" t="s">
        <v>349</v>
      </c>
      <c r="B443" s="47" t="s">
        <v>14</v>
      </c>
      <c r="C443" s="47" t="s">
        <v>418</v>
      </c>
      <c r="D443" s="47" t="s">
        <v>346</v>
      </c>
      <c r="E443" s="47"/>
      <c r="F443" s="83">
        <v>34086.7</v>
      </c>
      <c r="G443" s="9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24" customFormat="1" ht="35.25" customHeight="1" outlineLevel="3">
      <c r="A444" s="56" t="s">
        <v>163</v>
      </c>
      <c r="B444" s="19" t="s">
        <v>14</v>
      </c>
      <c r="C444" s="19" t="s">
        <v>298</v>
      </c>
      <c r="D444" s="19" t="s">
        <v>5</v>
      </c>
      <c r="E444" s="19"/>
      <c r="F444" s="69">
        <f>F445+F449+F455+F452+F458</f>
        <v>24767.816179999998</v>
      </c>
      <c r="G444" s="9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24" customFormat="1" ht="31.5" outlineLevel="3">
      <c r="A445" s="5" t="s">
        <v>164</v>
      </c>
      <c r="B445" s="6" t="s">
        <v>14</v>
      </c>
      <c r="C445" s="6" t="s">
        <v>299</v>
      </c>
      <c r="D445" s="6" t="s">
        <v>5</v>
      </c>
      <c r="E445" s="6"/>
      <c r="F445" s="70">
        <f>F446</f>
        <v>13034.3</v>
      </c>
      <c r="G445" s="94">
        <f aca="true" t="shared" si="38" ref="G445:V445">G447</f>
        <v>0</v>
      </c>
      <c r="H445" s="7">
        <f t="shared" si="38"/>
        <v>0</v>
      </c>
      <c r="I445" s="7">
        <f t="shared" si="38"/>
        <v>0</v>
      </c>
      <c r="J445" s="7">
        <f t="shared" si="38"/>
        <v>0</v>
      </c>
      <c r="K445" s="7">
        <f t="shared" si="38"/>
        <v>0</v>
      </c>
      <c r="L445" s="7">
        <f t="shared" si="38"/>
        <v>0</v>
      </c>
      <c r="M445" s="7">
        <f t="shared" si="38"/>
        <v>0</v>
      </c>
      <c r="N445" s="7">
        <f t="shared" si="38"/>
        <v>0</v>
      </c>
      <c r="O445" s="7">
        <f t="shared" si="38"/>
        <v>0</v>
      </c>
      <c r="P445" s="7">
        <f t="shared" si="38"/>
        <v>0</v>
      </c>
      <c r="Q445" s="7">
        <f t="shared" si="38"/>
        <v>0</v>
      </c>
      <c r="R445" s="7">
        <f t="shared" si="38"/>
        <v>0</v>
      </c>
      <c r="S445" s="7">
        <f t="shared" si="38"/>
        <v>0</v>
      </c>
      <c r="T445" s="7">
        <f t="shared" si="38"/>
        <v>0</v>
      </c>
      <c r="U445" s="7">
        <f t="shared" si="38"/>
        <v>0</v>
      </c>
      <c r="V445" s="7">
        <f t="shared" si="38"/>
        <v>0</v>
      </c>
    </row>
    <row r="446" spans="1:22" s="24" customFormat="1" ht="15.75" outlineLevel="3">
      <c r="A446" s="46" t="s">
        <v>115</v>
      </c>
      <c r="B446" s="47" t="s">
        <v>14</v>
      </c>
      <c r="C446" s="47" t="s">
        <v>299</v>
      </c>
      <c r="D446" s="47" t="s">
        <v>116</v>
      </c>
      <c r="E446" s="47"/>
      <c r="F446" s="71">
        <f>F447+F448</f>
        <v>13034.3</v>
      </c>
      <c r="G446" s="94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4" customFormat="1" ht="47.25" outlineLevel="3">
      <c r="A447" s="51" t="s">
        <v>190</v>
      </c>
      <c r="B447" s="47" t="s">
        <v>14</v>
      </c>
      <c r="C447" s="47" t="s">
        <v>299</v>
      </c>
      <c r="D447" s="47" t="s">
        <v>83</v>
      </c>
      <c r="E447" s="47"/>
      <c r="F447" s="71">
        <v>12928.3</v>
      </c>
      <c r="G447" s="94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4" customFormat="1" ht="15.75" outlineLevel="3">
      <c r="A448" s="51" t="s">
        <v>84</v>
      </c>
      <c r="B448" s="47" t="s">
        <v>14</v>
      </c>
      <c r="C448" s="47" t="s">
        <v>318</v>
      </c>
      <c r="D448" s="47" t="s">
        <v>85</v>
      </c>
      <c r="E448" s="47"/>
      <c r="F448" s="71">
        <v>106</v>
      </c>
      <c r="G448" s="94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4" customFormat="1" ht="31.5" outlineLevel="3">
      <c r="A449" s="5" t="s">
        <v>165</v>
      </c>
      <c r="B449" s="6" t="s">
        <v>14</v>
      </c>
      <c r="C449" s="6" t="s">
        <v>300</v>
      </c>
      <c r="D449" s="6" t="s">
        <v>5</v>
      </c>
      <c r="E449" s="6"/>
      <c r="F449" s="70">
        <f>F450</f>
        <v>10582.9</v>
      </c>
      <c r="G449" s="94">
        <f aca="true" t="shared" si="39" ref="G449:V449">G451</f>
        <v>0</v>
      </c>
      <c r="H449" s="7">
        <f t="shared" si="39"/>
        <v>0</v>
      </c>
      <c r="I449" s="7">
        <f t="shared" si="39"/>
        <v>0</v>
      </c>
      <c r="J449" s="7">
        <f t="shared" si="39"/>
        <v>0</v>
      </c>
      <c r="K449" s="7">
        <f t="shared" si="39"/>
        <v>0</v>
      </c>
      <c r="L449" s="7">
        <f t="shared" si="39"/>
        <v>0</v>
      </c>
      <c r="M449" s="7">
        <f t="shared" si="39"/>
        <v>0</v>
      </c>
      <c r="N449" s="7">
        <f t="shared" si="39"/>
        <v>0</v>
      </c>
      <c r="O449" s="7">
        <f t="shared" si="39"/>
        <v>0</v>
      </c>
      <c r="P449" s="7">
        <f t="shared" si="39"/>
        <v>0</v>
      </c>
      <c r="Q449" s="7">
        <f t="shared" si="39"/>
        <v>0</v>
      </c>
      <c r="R449" s="7">
        <f t="shared" si="39"/>
        <v>0</v>
      </c>
      <c r="S449" s="7">
        <f t="shared" si="39"/>
        <v>0</v>
      </c>
      <c r="T449" s="7">
        <f t="shared" si="39"/>
        <v>0</v>
      </c>
      <c r="U449" s="7">
        <f t="shared" si="39"/>
        <v>0</v>
      </c>
      <c r="V449" s="7">
        <f t="shared" si="39"/>
        <v>0</v>
      </c>
    </row>
    <row r="450" spans="1:22" s="24" customFormat="1" ht="15.75" outlineLevel="3">
      <c r="A450" s="46" t="s">
        <v>115</v>
      </c>
      <c r="B450" s="47" t="s">
        <v>14</v>
      </c>
      <c r="C450" s="47" t="s">
        <v>300</v>
      </c>
      <c r="D450" s="47" t="s">
        <v>116</v>
      </c>
      <c r="E450" s="47"/>
      <c r="F450" s="71">
        <f>F451</f>
        <v>10582.9</v>
      </c>
      <c r="G450" s="94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4" customFormat="1" ht="47.25" outlineLevel="3">
      <c r="A451" s="51" t="s">
        <v>190</v>
      </c>
      <c r="B451" s="47" t="s">
        <v>14</v>
      </c>
      <c r="C451" s="47" t="s">
        <v>300</v>
      </c>
      <c r="D451" s="47" t="s">
        <v>83</v>
      </c>
      <c r="E451" s="47"/>
      <c r="F451" s="71">
        <v>10582.9</v>
      </c>
      <c r="G451" s="94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4" customFormat="1" ht="31.5" outlineLevel="3">
      <c r="A452" s="5" t="s">
        <v>413</v>
      </c>
      <c r="B452" s="6" t="s">
        <v>14</v>
      </c>
      <c r="C452" s="6" t="s">
        <v>414</v>
      </c>
      <c r="D452" s="6" t="s">
        <v>5</v>
      </c>
      <c r="E452" s="6"/>
      <c r="F452" s="70">
        <f>F453</f>
        <v>1000</v>
      </c>
      <c r="G452" s="94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4" customFormat="1" ht="15.75" outlineLevel="3">
      <c r="A453" s="46" t="s">
        <v>115</v>
      </c>
      <c r="B453" s="47" t="s">
        <v>14</v>
      </c>
      <c r="C453" s="47" t="s">
        <v>414</v>
      </c>
      <c r="D453" s="47" t="s">
        <v>116</v>
      </c>
      <c r="E453" s="47"/>
      <c r="F453" s="71">
        <f>F454</f>
        <v>1000</v>
      </c>
      <c r="G453" s="94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4" customFormat="1" ht="47.25" outlineLevel="3">
      <c r="A454" s="51" t="s">
        <v>190</v>
      </c>
      <c r="B454" s="47" t="s">
        <v>14</v>
      </c>
      <c r="C454" s="47" t="s">
        <v>414</v>
      </c>
      <c r="D454" s="47" t="s">
        <v>83</v>
      </c>
      <c r="E454" s="47"/>
      <c r="F454" s="71">
        <v>1000</v>
      </c>
      <c r="G454" s="94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4" customFormat="1" ht="31.5" outlineLevel="3">
      <c r="A455" s="5" t="s">
        <v>411</v>
      </c>
      <c r="B455" s="6" t="s">
        <v>14</v>
      </c>
      <c r="C455" s="6" t="s">
        <v>399</v>
      </c>
      <c r="D455" s="6" t="s">
        <v>5</v>
      </c>
      <c r="E455" s="6"/>
      <c r="F455" s="70">
        <f>F456</f>
        <v>146.09618</v>
      </c>
      <c r="G455" s="94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4" customFormat="1" ht="15.75" outlineLevel="3">
      <c r="A456" s="46" t="s">
        <v>115</v>
      </c>
      <c r="B456" s="47" t="s">
        <v>14</v>
      </c>
      <c r="C456" s="47" t="s">
        <v>399</v>
      </c>
      <c r="D456" s="47" t="s">
        <v>116</v>
      </c>
      <c r="E456" s="47"/>
      <c r="F456" s="71">
        <f>F457</f>
        <v>146.09618</v>
      </c>
      <c r="G456" s="94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4" customFormat="1" ht="15.75" outlineLevel="3">
      <c r="A457" s="51" t="s">
        <v>84</v>
      </c>
      <c r="B457" s="47" t="s">
        <v>14</v>
      </c>
      <c r="C457" s="47" t="s">
        <v>399</v>
      </c>
      <c r="D457" s="47" t="s">
        <v>85</v>
      </c>
      <c r="E457" s="47"/>
      <c r="F457" s="71">
        <v>146.09618</v>
      </c>
      <c r="G457" s="94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4" customFormat="1" ht="47.25" outlineLevel="3">
      <c r="A458" s="5" t="s">
        <v>444</v>
      </c>
      <c r="B458" s="6" t="s">
        <v>14</v>
      </c>
      <c r="C458" s="6" t="s">
        <v>443</v>
      </c>
      <c r="D458" s="6" t="s">
        <v>5</v>
      </c>
      <c r="E458" s="6"/>
      <c r="F458" s="70">
        <f>F459</f>
        <v>4.52</v>
      </c>
      <c r="G458" s="94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4" customFormat="1" ht="15.75" outlineLevel="3">
      <c r="A459" s="46" t="s">
        <v>115</v>
      </c>
      <c r="B459" s="47" t="s">
        <v>14</v>
      </c>
      <c r="C459" s="47" t="s">
        <v>443</v>
      </c>
      <c r="D459" s="47" t="s">
        <v>116</v>
      </c>
      <c r="E459" s="47"/>
      <c r="F459" s="71">
        <f>F460</f>
        <v>4.52</v>
      </c>
      <c r="G459" s="94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4" customFormat="1" ht="15.75" outlineLevel="3">
      <c r="A460" s="51" t="s">
        <v>84</v>
      </c>
      <c r="B460" s="47" t="s">
        <v>14</v>
      </c>
      <c r="C460" s="47" t="s">
        <v>443</v>
      </c>
      <c r="D460" s="47" t="s">
        <v>85</v>
      </c>
      <c r="E460" s="47"/>
      <c r="F460" s="71">
        <v>4.52</v>
      </c>
      <c r="G460" s="9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4" customFormat="1" ht="31.5" outlineLevel="3">
      <c r="A461" s="56" t="s">
        <v>449</v>
      </c>
      <c r="B461" s="19" t="s">
        <v>14</v>
      </c>
      <c r="C461" s="19" t="s">
        <v>445</v>
      </c>
      <c r="D461" s="19" t="s">
        <v>5</v>
      </c>
      <c r="E461" s="19"/>
      <c r="F461" s="69">
        <f>F462</f>
        <v>10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31.5" outlineLevel="3">
      <c r="A462" s="5" t="s">
        <v>450</v>
      </c>
      <c r="B462" s="6" t="s">
        <v>14</v>
      </c>
      <c r="C462" s="6" t="s">
        <v>446</v>
      </c>
      <c r="D462" s="6" t="s">
        <v>5</v>
      </c>
      <c r="E462" s="6"/>
      <c r="F462" s="70">
        <f>F463</f>
        <v>10</v>
      </c>
      <c r="G462" s="9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4" customFormat="1" ht="15.75" outlineLevel="3">
      <c r="A463" s="46" t="s">
        <v>115</v>
      </c>
      <c r="B463" s="47" t="s">
        <v>14</v>
      </c>
      <c r="C463" s="47" t="s">
        <v>446</v>
      </c>
      <c r="D463" s="47" t="s">
        <v>93</v>
      </c>
      <c r="E463" s="47"/>
      <c r="F463" s="71">
        <f>F464</f>
        <v>10</v>
      </c>
      <c r="G463" s="9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4" customFormat="1" ht="47.25" outlineLevel="3">
      <c r="A464" s="51" t="s">
        <v>190</v>
      </c>
      <c r="B464" s="47" t="s">
        <v>14</v>
      </c>
      <c r="C464" s="47" t="s">
        <v>446</v>
      </c>
      <c r="D464" s="47" t="s">
        <v>95</v>
      </c>
      <c r="E464" s="47"/>
      <c r="F464" s="71">
        <v>10</v>
      </c>
      <c r="G464" s="9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4" customFormat="1" ht="15.75" outlineLevel="3">
      <c r="A465" s="8" t="s">
        <v>216</v>
      </c>
      <c r="B465" s="9" t="s">
        <v>14</v>
      </c>
      <c r="C465" s="9" t="s">
        <v>301</v>
      </c>
      <c r="D465" s="9" t="s">
        <v>5</v>
      </c>
      <c r="E465" s="9"/>
      <c r="F465" s="68">
        <f>F466</f>
        <v>80</v>
      </c>
      <c r="G465" s="9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4" customFormat="1" ht="36" customHeight="1" outlineLevel="3">
      <c r="A466" s="63" t="s">
        <v>166</v>
      </c>
      <c r="B466" s="6" t="s">
        <v>14</v>
      </c>
      <c r="C466" s="6" t="s">
        <v>302</v>
      </c>
      <c r="D466" s="6" t="s">
        <v>5</v>
      </c>
      <c r="E466" s="6"/>
      <c r="F466" s="70">
        <f>F467</f>
        <v>80</v>
      </c>
      <c r="G466" s="9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4" customFormat="1" ht="15.75" outlineLevel="3">
      <c r="A467" s="46" t="s">
        <v>92</v>
      </c>
      <c r="B467" s="47" t="s">
        <v>14</v>
      </c>
      <c r="C467" s="47" t="s">
        <v>302</v>
      </c>
      <c r="D467" s="47" t="s">
        <v>93</v>
      </c>
      <c r="E467" s="47"/>
      <c r="F467" s="71">
        <f>F468</f>
        <v>80</v>
      </c>
      <c r="G467" s="9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4" customFormat="1" ht="31.5" outlineLevel="3">
      <c r="A468" s="46" t="s">
        <v>94</v>
      </c>
      <c r="B468" s="47" t="s">
        <v>14</v>
      </c>
      <c r="C468" s="47" t="s">
        <v>302</v>
      </c>
      <c r="D468" s="47" t="s">
        <v>95</v>
      </c>
      <c r="E468" s="47"/>
      <c r="F468" s="71">
        <v>80</v>
      </c>
      <c r="G468" s="9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4" customFormat="1" ht="31.5" outlineLevel="3">
      <c r="A469" s="8" t="s">
        <v>415</v>
      </c>
      <c r="B469" s="9" t="s">
        <v>14</v>
      </c>
      <c r="C469" s="9" t="s">
        <v>303</v>
      </c>
      <c r="D469" s="9" t="s">
        <v>5</v>
      </c>
      <c r="E469" s="9"/>
      <c r="F469" s="68">
        <f>F470</f>
        <v>50</v>
      </c>
      <c r="G469" s="9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4" customFormat="1" ht="31.5" outlineLevel="3">
      <c r="A470" s="63" t="s">
        <v>167</v>
      </c>
      <c r="B470" s="6" t="s">
        <v>14</v>
      </c>
      <c r="C470" s="6" t="s">
        <v>304</v>
      </c>
      <c r="D470" s="6" t="s">
        <v>5</v>
      </c>
      <c r="E470" s="6"/>
      <c r="F470" s="70">
        <f>F471</f>
        <v>50</v>
      </c>
      <c r="G470" s="9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4" customFormat="1" ht="15.75" outlineLevel="3">
      <c r="A471" s="46" t="s">
        <v>92</v>
      </c>
      <c r="B471" s="47" t="s">
        <v>14</v>
      </c>
      <c r="C471" s="47" t="s">
        <v>304</v>
      </c>
      <c r="D471" s="47" t="s">
        <v>93</v>
      </c>
      <c r="E471" s="47"/>
      <c r="F471" s="71">
        <f>F472</f>
        <v>50</v>
      </c>
      <c r="G471" s="9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4" customFormat="1" ht="31.5" outlineLevel="3">
      <c r="A472" s="46" t="s">
        <v>94</v>
      </c>
      <c r="B472" s="47" t="s">
        <v>14</v>
      </c>
      <c r="C472" s="47" t="s">
        <v>304</v>
      </c>
      <c r="D472" s="47" t="s">
        <v>95</v>
      </c>
      <c r="E472" s="47"/>
      <c r="F472" s="71">
        <v>50</v>
      </c>
      <c r="G472" s="9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4" customFormat="1" ht="15.75" outlineLevel="3">
      <c r="A473" s="8" t="s">
        <v>217</v>
      </c>
      <c r="B473" s="9" t="s">
        <v>14</v>
      </c>
      <c r="C473" s="9" t="s">
        <v>305</v>
      </c>
      <c r="D473" s="9" t="s">
        <v>5</v>
      </c>
      <c r="E473" s="9"/>
      <c r="F473" s="68">
        <f>F474</f>
        <v>0</v>
      </c>
      <c r="G473" s="9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4" customFormat="1" ht="31.5" outlineLevel="3">
      <c r="A474" s="63" t="s">
        <v>168</v>
      </c>
      <c r="B474" s="6" t="s">
        <v>14</v>
      </c>
      <c r="C474" s="6" t="s">
        <v>306</v>
      </c>
      <c r="D474" s="6" t="s">
        <v>5</v>
      </c>
      <c r="E474" s="6"/>
      <c r="F474" s="70">
        <f>F475</f>
        <v>0</v>
      </c>
      <c r="G474" s="9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4" customFormat="1" ht="15.75" outlineLevel="3">
      <c r="A475" s="46" t="s">
        <v>92</v>
      </c>
      <c r="B475" s="47" t="s">
        <v>14</v>
      </c>
      <c r="C475" s="47" t="s">
        <v>306</v>
      </c>
      <c r="D475" s="47" t="s">
        <v>93</v>
      </c>
      <c r="E475" s="47"/>
      <c r="F475" s="71">
        <f>F476</f>
        <v>0</v>
      </c>
      <c r="G475" s="9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4" customFormat="1" ht="31.5" outlineLevel="3">
      <c r="A476" s="46" t="s">
        <v>94</v>
      </c>
      <c r="B476" s="47" t="s">
        <v>14</v>
      </c>
      <c r="C476" s="47" t="s">
        <v>306</v>
      </c>
      <c r="D476" s="47" t="s">
        <v>95</v>
      </c>
      <c r="E476" s="47"/>
      <c r="F476" s="71">
        <v>0</v>
      </c>
      <c r="G476" s="9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4" customFormat="1" ht="17.25" customHeight="1" outlineLevel="6">
      <c r="A477" s="16" t="s">
        <v>51</v>
      </c>
      <c r="B477" s="17" t="s">
        <v>50</v>
      </c>
      <c r="C477" s="17" t="s">
        <v>235</v>
      </c>
      <c r="D477" s="17" t="s">
        <v>5</v>
      </c>
      <c r="E477" s="17"/>
      <c r="F477" s="110">
        <f>F478+F484+F502+F513</f>
        <v>30917.36838</v>
      </c>
      <c r="G477" s="91" t="e">
        <f aca="true" t="shared" si="40" ref="G477:V477">G478+G484+G502</f>
        <v>#REF!</v>
      </c>
      <c r="H477" s="18" t="e">
        <f t="shared" si="40"/>
        <v>#REF!</v>
      </c>
      <c r="I477" s="18" t="e">
        <f t="shared" si="40"/>
        <v>#REF!</v>
      </c>
      <c r="J477" s="18" t="e">
        <f t="shared" si="40"/>
        <v>#REF!</v>
      </c>
      <c r="K477" s="18" t="e">
        <f t="shared" si="40"/>
        <v>#REF!</v>
      </c>
      <c r="L477" s="18" t="e">
        <f t="shared" si="40"/>
        <v>#REF!</v>
      </c>
      <c r="M477" s="18" t="e">
        <f t="shared" si="40"/>
        <v>#REF!</v>
      </c>
      <c r="N477" s="18" t="e">
        <f t="shared" si="40"/>
        <v>#REF!</v>
      </c>
      <c r="O477" s="18" t="e">
        <f t="shared" si="40"/>
        <v>#REF!</v>
      </c>
      <c r="P477" s="18" t="e">
        <f t="shared" si="40"/>
        <v>#REF!</v>
      </c>
      <c r="Q477" s="18" t="e">
        <f t="shared" si="40"/>
        <v>#REF!</v>
      </c>
      <c r="R477" s="18" t="e">
        <f t="shared" si="40"/>
        <v>#REF!</v>
      </c>
      <c r="S477" s="18" t="e">
        <f t="shared" si="40"/>
        <v>#REF!</v>
      </c>
      <c r="T477" s="18" t="e">
        <f t="shared" si="40"/>
        <v>#REF!</v>
      </c>
      <c r="U477" s="18" t="e">
        <f t="shared" si="40"/>
        <v>#REF!</v>
      </c>
      <c r="V477" s="18" t="e">
        <f t="shared" si="40"/>
        <v>#REF!</v>
      </c>
    </row>
    <row r="478" spans="1:22" s="24" customFormat="1" ht="15.75" outlineLevel="3">
      <c r="A478" s="59" t="s">
        <v>40</v>
      </c>
      <c r="B478" s="30" t="s">
        <v>15</v>
      </c>
      <c r="C478" s="30" t="s">
        <v>235</v>
      </c>
      <c r="D478" s="30" t="s">
        <v>5</v>
      </c>
      <c r="E478" s="30"/>
      <c r="F478" s="57">
        <f>F479</f>
        <v>732</v>
      </c>
      <c r="G478" s="95">
        <f aca="true" t="shared" si="41" ref="G478:V478">G480</f>
        <v>0</v>
      </c>
      <c r="H478" s="10">
        <f t="shared" si="41"/>
        <v>0</v>
      </c>
      <c r="I478" s="10">
        <f t="shared" si="41"/>
        <v>0</v>
      </c>
      <c r="J478" s="10">
        <f t="shared" si="41"/>
        <v>0</v>
      </c>
      <c r="K478" s="10">
        <f t="shared" si="41"/>
        <v>0</v>
      </c>
      <c r="L478" s="10">
        <f t="shared" si="41"/>
        <v>0</v>
      </c>
      <c r="M478" s="10">
        <f t="shared" si="41"/>
        <v>0</v>
      </c>
      <c r="N478" s="10">
        <f t="shared" si="41"/>
        <v>0</v>
      </c>
      <c r="O478" s="10">
        <f t="shared" si="41"/>
        <v>0</v>
      </c>
      <c r="P478" s="10">
        <f t="shared" si="41"/>
        <v>0</v>
      </c>
      <c r="Q478" s="10">
        <f t="shared" si="41"/>
        <v>0</v>
      </c>
      <c r="R478" s="10">
        <f t="shared" si="41"/>
        <v>0</v>
      </c>
      <c r="S478" s="10">
        <f t="shared" si="41"/>
        <v>0</v>
      </c>
      <c r="T478" s="10">
        <f t="shared" si="41"/>
        <v>0</v>
      </c>
      <c r="U478" s="10">
        <f t="shared" si="41"/>
        <v>0</v>
      </c>
      <c r="V478" s="10">
        <f t="shared" si="41"/>
        <v>0</v>
      </c>
    </row>
    <row r="479" spans="1:22" s="24" customFormat="1" ht="31.5" outlineLevel="3">
      <c r="A479" s="21" t="s">
        <v>130</v>
      </c>
      <c r="B479" s="9" t="s">
        <v>15</v>
      </c>
      <c r="C479" s="9" t="s">
        <v>236</v>
      </c>
      <c r="D479" s="9" t="s">
        <v>5</v>
      </c>
      <c r="E479" s="9"/>
      <c r="F479" s="68">
        <f>F480</f>
        <v>732</v>
      </c>
      <c r="G479" s="95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s="15" customFormat="1" ht="30.75" customHeight="1" outlineLevel="3">
      <c r="A480" s="21" t="s">
        <v>132</v>
      </c>
      <c r="B480" s="12" t="s">
        <v>15</v>
      </c>
      <c r="C480" s="12" t="s">
        <v>237</v>
      </c>
      <c r="D480" s="12" t="s">
        <v>5</v>
      </c>
      <c r="E480" s="12"/>
      <c r="F480" s="72">
        <f>F481</f>
        <v>732</v>
      </c>
      <c r="G480" s="93">
        <f aca="true" t="shared" si="42" ref="G480:V481">G481</f>
        <v>0</v>
      </c>
      <c r="H480" s="13">
        <f t="shared" si="42"/>
        <v>0</v>
      </c>
      <c r="I480" s="13">
        <f t="shared" si="42"/>
        <v>0</v>
      </c>
      <c r="J480" s="13">
        <f t="shared" si="42"/>
        <v>0</v>
      </c>
      <c r="K480" s="13">
        <f t="shared" si="42"/>
        <v>0</v>
      </c>
      <c r="L480" s="13">
        <f t="shared" si="42"/>
        <v>0</v>
      </c>
      <c r="M480" s="13">
        <f t="shared" si="42"/>
        <v>0</v>
      </c>
      <c r="N480" s="13">
        <f t="shared" si="42"/>
        <v>0</v>
      </c>
      <c r="O480" s="13">
        <f t="shared" si="42"/>
        <v>0</v>
      </c>
      <c r="P480" s="13">
        <f t="shared" si="42"/>
        <v>0</v>
      </c>
      <c r="Q480" s="13">
        <f t="shared" si="42"/>
        <v>0</v>
      </c>
      <c r="R480" s="13">
        <f t="shared" si="42"/>
        <v>0</v>
      </c>
      <c r="S480" s="13">
        <f t="shared" si="42"/>
        <v>0</v>
      </c>
      <c r="T480" s="13">
        <f t="shared" si="42"/>
        <v>0</v>
      </c>
      <c r="U480" s="13">
        <f t="shared" si="42"/>
        <v>0</v>
      </c>
      <c r="V480" s="13">
        <f t="shared" si="42"/>
        <v>0</v>
      </c>
    </row>
    <row r="481" spans="1:22" s="24" customFormat="1" ht="33" customHeight="1" outlineLevel="4">
      <c r="A481" s="49" t="s">
        <v>169</v>
      </c>
      <c r="B481" s="19" t="s">
        <v>15</v>
      </c>
      <c r="C481" s="19" t="s">
        <v>307</v>
      </c>
      <c r="D481" s="19" t="s">
        <v>5</v>
      </c>
      <c r="E481" s="19"/>
      <c r="F481" s="69">
        <f>F482</f>
        <v>732</v>
      </c>
      <c r="G481" s="94">
        <f t="shared" si="42"/>
        <v>0</v>
      </c>
      <c r="H481" s="7">
        <f t="shared" si="42"/>
        <v>0</v>
      </c>
      <c r="I481" s="7">
        <f t="shared" si="42"/>
        <v>0</v>
      </c>
      <c r="J481" s="7">
        <f t="shared" si="42"/>
        <v>0</v>
      </c>
      <c r="K481" s="7">
        <f t="shared" si="42"/>
        <v>0</v>
      </c>
      <c r="L481" s="7">
        <f t="shared" si="42"/>
        <v>0</v>
      </c>
      <c r="M481" s="7">
        <f t="shared" si="42"/>
        <v>0</v>
      </c>
      <c r="N481" s="7">
        <f t="shared" si="42"/>
        <v>0</v>
      </c>
      <c r="O481" s="7">
        <f t="shared" si="42"/>
        <v>0</v>
      </c>
      <c r="P481" s="7">
        <f t="shared" si="42"/>
        <v>0</v>
      </c>
      <c r="Q481" s="7">
        <f t="shared" si="42"/>
        <v>0</v>
      </c>
      <c r="R481" s="7">
        <f t="shared" si="42"/>
        <v>0</v>
      </c>
      <c r="S481" s="7">
        <f t="shared" si="42"/>
        <v>0</v>
      </c>
      <c r="T481" s="7">
        <f t="shared" si="42"/>
        <v>0</v>
      </c>
      <c r="U481" s="7">
        <f t="shared" si="42"/>
        <v>0</v>
      </c>
      <c r="V481" s="7">
        <f t="shared" si="42"/>
        <v>0</v>
      </c>
    </row>
    <row r="482" spans="1:22" s="24" customFormat="1" ht="15.75" outlineLevel="5">
      <c r="A482" s="5" t="s">
        <v>121</v>
      </c>
      <c r="B482" s="6" t="s">
        <v>15</v>
      </c>
      <c r="C482" s="6" t="s">
        <v>307</v>
      </c>
      <c r="D482" s="6" t="s">
        <v>119</v>
      </c>
      <c r="E482" s="6"/>
      <c r="F482" s="70">
        <f>F483</f>
        <v>732</v>
      </c>
      <c r="G482" s="9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4" customFormat="1" ht="31.5" outlineLevel="5">
      <c r="A483" s="46" t="s">
        <v>122</v>
      </c>
      <c r="B483" s="47" t="s">
        <v>15</v>
      </c>
      <c r="C483" s="47" t="s">
        <v>307</v>
      </c>
      <c r="D483" s="47" t="s">
        <v>120</v>
      </c>
      <c r="E483" s="47"/>
      <c r="F483" s="71">
        <v>732</v>
      </c>
      <c r="G483" s="9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4" customFormat="1" ht="15.75" outlineLevel="3">
      <c r="A484" s="59" t="s">
        <v>41</v>
      </c>
      <c r="B484" s="30" t="s">
        <v>16</v>
      </c>
      <c r="C484" s="30" t="s">
        <v>235</v>
      </c>
      <c r="D484" s="30" t="s">
        <v>5</v>
      </c>
      <c r="E484" s="30"/>
      <c r="F484" s="74">
        <f>F485</f>
        <v>5050.3158</v>
      </c>
      <c r="G484" s="95" t="e">
        <f>#REF!</f>
        <v>#REF!</v>
      </c>
      <c r="H484" s="10" t="e">
        <f>#REF!</f>
        <v>#REF!</v>
      </c>
      <c r="I484" s="10" t="e">
        <f>#REF!</f>
        <v>#REF!</v>
      </c>
      <c r="J484" s="10" t="e">
        <f>#REF!</f>
        <v>#REF!</v>
      </c>
      <c r="K484" s="10" t="e">
        <f>#REF!</f>
        <v>#REF!</v>
      </c>
      <c r="L484" s="10" t="e">
        <f>#REF!</f>
        <v>#REF!</v>
      </c>
      <c r="M484" s="10" t="e">
        <f>#REF!</f>
        <v>#REF!</v>
      </c>
      <c r="N484" s="10" t="e">
        <f>#REF!</f>
        <v>#REF!</v>
      </c>
      <c r="O484" s="10" t="e">
        <f>#REF!</f>
        <v>#REF!</v>
      </c>
      <c r="P484" s="10" t="e">
        <f>#REF!</f>
        <v>#REF!</v>
      </c>
      <c r="Q484" s="10" t="e">
        <f>#REF!</f>
        <v>#REF!</v>
      </c>
      <c r="R484" s="10" t="e">
        <f>#REF!</f>
        <v>#REF!</v>
      </c>
      <c r="S484" s="10" t="e">
        <f>#REF!</f>
        <v>#REF!</v>
      </c>
      <c r="T484" s="10" t="e">
        <f>#REF!</f>
        <v>#REF!</v>
      </c>
      <c r="U484" s="10" t="e">
        <f>#REF!</f>
        <v>#REF!</v>
      </c>
      <c r="V484" s="10" t="e">
        <f>#REF!</f>
        <v>#REF!</v>
      </c>
    </row>
    <row r="485" spans="1:22" s="24" customFormat="1" ht="15.75" outlineLevel="3">
      <c r="A485" s="14" t="s">
        <v>139</v>
      </c>
      <c r="B485" s="9" t="s">
        <v>16</v>
      </c>
      <c r="C485" s="9" t="s">
        <v>235</v>
      </c>
      <c r="D485" s="9" t="s">
        <v>5</v>
      </c>
      <c r="E485" s="9"/>
      <c r="F485" s="68">
        <f>F486+F490</f>
        <v>5050.3158</v>
      </c>
      <c r="G485" s="95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s="24" customFormat="1" ht="15.75" outlineLevel="5">
      <c r="A486" s="8" t="s">
        <v>218</v>
      </c>
      <c r="B486" s="9" t="s">
        <v>16</v>
      </c>
      <c r="C486" s="9" t="s">
        <v>308</v>
      </c>
      <c r="D486" s="9" t="s">
        <v>5</v>
      </c>
      <c r="E486" s="9"/>
      <c r="F486" s="68">
        <f>F487</f>
        <v>1414.5768</v>
      </c>
      <c r="G486" s="9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24" customFormat="1" ht="48.75" customHeight="1" outlineLevel="5">
      <c r="A487" s="56" t="s">
        <v>380</v>
      </c>
      <c r="B487" s="19" t="s">
        <v>16</v>
      </c>
      <c r="C487" s="19" t="s">
        <v>369</v>
      </c>
      <c r="D487" s="19" t="s">
        <v>5</v>
      </c>
      <c r="E487" s="19"/>
      <c r="F487" s="69">
        <f>F488</f>
        <v>1414.5768</v>
      </c>
      <c r="G487" s="9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24" customFormat="1" ht="31.5" outlineLevel="5">
      <c r="A488" s="5" t="s">
        <v>102</v>
      </c>
      <c r="B488" s="6" t="s">
        <v>16</v>
      </c>
      <c r="C488" s="6" t="s">
        <v>369</v>
      </c>
      <c r="D488" s="6" t="s">
        <v>103</v>
      </c>
      <c r="E488" s="6"/>
      <c r="F488" s="70">
        <f>F489</f>
        <v>1414.5768</v>
      </c>
      <c r="G488" s="9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4" customFormat="1" ht="15.75" outlineLevel="5">
      <c r="A489" s="46" t="s">
        <v>124</v>
      </c>
      <c r="B489" s="47" t="s">
        <v>16</v>
      </c>
      <c r="C489" s="47" t="s">
        <v>369</v>
      </c>
      <c r="D489" s="47" t="s">
        <v>123</v>
      </c>
      <c r="E489" s="47"/>
      <c r="F489" s="71">
        <v>1414.5768</v>
      </c>
      <c r="G489" s="9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4" customFormat="1" ht="15.75" outlineLevel="5">
      <c r="A490" s="58" t="s">
        <v>212</v>
      </c>
      <c r="B490" s="9" t="s">
        <v>16</v>
      </c>
      <c r="C490" s="9" t="s">
        <v>274</v>
      </c>
      <c r="D490" s="9" t="s">
        <v>5</v>
      </c>
      <c r="E490" s="9"/>
      <c r="F490" s="68">
        <f>F499+F491+F495</f>
        <v>3635.739</v>
      </c>
      <c r="G490" s="9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s="24" customFormat="1" ht="19.5" customHeight="1" outlineLevel="5">
      <c r="A491" s="73" t="s">
        <v>154</v>
      </c>
      <c r="B491" s="19" t="s">
        <v>16</v>
      </c>
      <c r="C491" s="19" t="s">
        <v>281</v>
      </c>
      <c r="D491" s="19" t="s">
        <v>5</v>
      </c>
      <c r="E491" s="19"/>
      <c r="F491" s="20">
        <f>F492</f>
        <v>2900</v>
      </c>
      <c r="G491" s="94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s="24" customFormat="1" ht="47.25" outlineLevel="5">
      <c r="A492" s="52" t="s">
        <v>386</v>
      </c>
      <c r="B492" s="54" t="s">
        <v>16</v>
      </c>
      <c r="C492" s="54" t="s">
        <v>387</v>
      </c>
      <c r="D492" s="54" t="s">
        <v>5</v>
      </c>
      <c r="E492" s="54"/>
      <c r="F492" s="84">
        <f>F493</f>
        <v>2900</v>
      </c>
      <c r="G492" s="94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s="24" customFormat="1" ht="15.75" outlineLevel="5">
      <c r="A493" s="5" t="s">
        <v>115</v>
      </c>
      <c r="B493" s="6" t="s">
        <v>16</v>
      </c>
      <c r="C493" s="6" t="s">
        <v>387</v>
      </c>
      <c r="D493" s="6" t="s">
        <v>116</v>
      </c>
      <c r="E493" s="6"/>
      <c r="F493" s="82">
        <f>F494</f>
        <v>2900</v>
      </c>
      <c r="G493" s="94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s="24" customFormat="1" ht="15.75" outlineLevel="5">
      <c r="A494" s="51" t="s">
        <v>84</v>
      </c>
      <c r="B494" s="47" t="s">
        <v>16</v>
      </c>
      <c r="C494" s="47" t="s">
        <v>387</v>
      </c>
      <c r="D494" s="47" t="s">
        <v>85</v>
      </c>
      <c r="E494" s="47"/>
      <c r="F494" s="83">
        <v>2900</v>
      </c>
      <c r="G494" s="94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s="24" customFormat="1" ht="15.75" outlineLevel="5">
      <c r="A495" s="73" t="s">
        <v>150</v>
      </c>
      <c r="B495" s="19" t="s">
        <v>16</v>
      </c>
      <c r="C495" s="19" t="s">
        <v>275</v>
      </c>
      <c r="D495" s="19" t="s">
        <v>5</v>
      </c>
      <c r="E495" s="19"/>
      <c r="F495" s="20">
        <f>F496</f>
        <v>300</v>
      </c>
      <c r="G495" s="9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s="24" customFormat="1" ht="47.25" outlineLevel="5">
      <c r="A496" s="52" t="s">
        <v>386</v>
      </c>
      <c r="B496" s="54" t="s">
        <v>16</v>
      </c>
      <c r="C496" s="54" t="s">
        <v>420</v>
      </c>
      <c r="D496" s="54" t="s">
        <v>5</v>
      </c>
      <c r="E496" s="54"/>
      <c r="F496" s="84">
        <f>F497</f>
        <v>300</v>
      </c>
      <c r="G496" s="9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24" customFormat="1" ht="15.75" outlineLevel="5">
      <c r="A497" s="5" t="s">
        <v>115</v>
      </c>
      <c r="B497" s="6" t="s">
        <v>16</v>
      </c>
      <c r="C497" s="6" t="s">
        <v>420</v>
      </c>
      <c r="D497" s="6" t="s">
        <v>116</v>
      </c>
      <c r="E497" s="6"/>
      <c r="F497" s="82">
        <f>F498</f>
        <v>300</v>
      </c>
      <c r="G497" s="9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4" customFormat="1" ht="15.75" outlineLevel="5">
      <c r="A498" s="51" t="s">
        <v>84</v>
      </c>
      <c r="B498" s="47" t="s">
        <v>16</v>
      </c>
      <c r="C498" s="47" t="s">
        <v>420</v>
      </c>
      <c r="D498" s="47" t="s">
        <v>85</v>
      </c>
      <c r="E498" s="47"/>
      <c r="F498" s="83">
        <v>300</v>
      </c>
      <c r="G498" s="94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24" customFormat="1" ht="31.5" outlineLevel="5">
      <c r="A499" s="73" t="s">
        <v>160</v>
      </c>
      <c r="B499" s="19" t="s">
        <v>16</v>
      </c>
      <c r="C499" s="19" t="s">
        <v>293</v>
      </c>
      <c r="D499" s="19" t="s">
        <v>5</v>
      </c>
      <c r="E499" s="19"/>
      <c r="F499" s="20">
        <f>F500</f>
        <v>435.739</v>
      </c>
      <c r="G499" s="9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24" customFormat="1" ht="15.75" outlineLevel="5">
      <c r="A500" s="5" t="s">
        <v>121</v>
      </c>
      <c r="B500" s="6" t="s">
        <v>16</v>
      </c>
      <c r="C500" s="6" t="s">
        <v>292</v>
      </c>
      <c r="D500" s="6" t="s">
        <v>119</v>
      </c>
      <c r="E500" s="6"/>
      <c r="F500" s="7">
        <f>F501</f>
        <v>435.739</v>
      </c>
      <c r="G500" s="9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4" customFormat="1" ht="31.5" outlineLevel="5">
      <c r="A501" s="46" t="s">
        <v>122</v>
      </c>
      <c r="B501" s="47" t="s">
        <v>16</v>
      </c>
      <c r="C501" s="47" t="s">
        <v>292</v>
      </c>
      <c r="D501" s="47" t="s">
        <v>120</v>
      </c>
      <c r="E501" s="47"/>
      <c r="F501" s="48">
        <v>435.739</v>
      </c>
      <c r="G501" s="9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4" customFormat="1" ht="15.75" outlineLevel="5">
      <c r="A502" s="59" t="s">
        <v>46</v>
      </c>
      <c r="B502" s="30" t="s">
        <v>23</v>
      </c>
      <c r="C502" s="30" t="s">
        <v>235</v>
      </c>
      <c r="D502" s="30" t="s">
        <v>5</v>
      </c>
      <c r="E502" s="30"/>
      <c r="F502" s="57">
        <f>F503+F508</f>
        <v>25035.05258</v>
      </c>
      <c r="G502" s="95">
        <f aca="true" t="shared" si="43" ref="G502:V502">G504</f>
        <v>0</v>
      </c>
      <c r="H502" s="10">
        <f t="shared" si="43"/>
        <v>0</v>
      </c>
      <c r="I502" s="10">
        <f t="shared" si="43"/>
        <v>0</v>
      </c>
      <c r="J502" s="10">
        <f t="shared" si="43"/>
        <v>0</v>
      </c>
      <c r="K502" s="10">
        <f t="shared" si="43"/>
        <v>0</v>
      </c>
      <c r="L502" s="10">
        <f t="shared" si="43"/>
        <v>0</v>
      </c>
      <c r="M502" s="10">
        <f t="shared" si="43"/>
        <v>0</v>
      </c>
      <c r="N502" s="10">
        <f t="shared" si="43"/>
        <v>0</v>
      </c>
      <c r="O502" s="10">
        <f t="shared" si="43"/>
        <v>0</v>
      </c>
      <c r="P502" s="10">
        <f t="shared" si="43"/>
        <v>0</v>
      </c>
      <c r="Q502" s="10">
        <f t="shared" si="43"/>
        <v>0</v>
      </c>
      <c r="R502" s="10">
        <f t="shared" si="43"/>
        <v>0</v>
      </c>
      <c r="S502" s="10">
        <f t="shared" si="43"/>
        <v>0</v>
      </c>
      <c r="T502" s="10">
        <f t="shared" si="43"/>
        <v>0</v>
      </c>
      <c r="U502" s="10">
        <f t="shared" si="43"/>
        <v>0</v>
      </c>
      <c r="V502" s="10">
        <f t="shared" si="43"/>
        <v>0</v>
      </c>
    </row>
    <row r="503" spans="1:22" s="24" customFormat="1" ht="31.5" outlineLevel="5">
      <c r="A503" s="21" t="s">
        <v>130</v>
      </c>
      <c r="B503" s="9" t="s">
        <v>23</v>
      </c>
      <c r="C503" s="9" t="s">
        <v>236</v>
      </c>
      <c r="D503" s="9" t="s">
        <v>5</v>
      </c>
      <c r="E503" s="9"/>
      <c r="F503" s="10">
        <f>F504</f>
        <v>4845</v>
      </c>
      <c r="G503" s="95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s="24" customFormat="1" ht="31.5" outlineLevel="5">
      <c r="A504" s="21" t="s">
        <v>132</v>
      </c>
      <c r="B504" s="12" t="s">
        <v>23</v>
      </c>
      <c r="C504" s="12" t="s">
        <v>237</v>
      </c>
      <c r="D504" s="12" t="s">
        <v>5</v>
      </c>
      <c r="E504" s="12"/>
      <c r="F504" s="13">
        <f>F505</f>
        <v>4845</v>
      </c>
      <c r="G504" s="93">
        <f aca="true" t="shared" si="44" ref="G504:V505">G505</f>
        <v>0</v>
      </c>
      <c r="H504" s="13">
        <f t="shared" si="44"/>
        <v>0</v>
      </c>
      <c r="I504" s="13">
        <f t="shared" si="44"/>
        <v>0</v>
      </c>
      <c r="J504" s="13">
        <f t="shared" si="44"/>
        <v>0</v>
      </c>
      <c r="K504" s="13">
        <f t="shared" si="44"/>
        <v>0</v>
      </c>
      <c r="L504" s="13">
        <f t="shared" si="44"/>
        <v>0</v>
      </c>
      <c r="M504" s="13">
        <f t="shared" si="44"/>
        <v>0</v>
      </c>
      <c r="N504" s="13">
        <f t="shared" si="44"/>
        <v>0</v>
      </c>
      <c r="O504" s="13">
        <f t="shared" si="44"/>
        <v>0</v>
      </c>
      <c r="P504" s="13">
        <f t="shared" si="44"/>
        <v>0</v>
      </c>
      <c r="Q504" s="13">
        <f t="shared" si="44"/>
        <v>0</v>
      </c>
      <c r="R504" s="13">
        <f t="shared" si="44"/>
        <v>0</v>
      </c>
      <c r="S504" s="13">
        <f t="shared" si="44"/>
        <v>0</v>
      </c>
      <c r="T504" s="13">
        <f t="shared" si="44"/>
        <v>0</v>
      </c>
      <c r="U504" s="13">
        <f t="shared" si="44"/>
        <v>0</v>
      </c>
      <c r="V504" s="13">
        <f t="shared" si="44"/>
        <v>0</v>
      </c>
    </row>
    <row r="505" spans="1:22" s="24" customFormat="1" ht="47.25" outlineLevel="5">
      <c r="A505" s="56" t="s">
        <v>170</v>
      </c>
      <c r="B505" s="19" t="s">
        <v>23</v>
      </c>
      <c r="C505" s="19" t="s">
        <v>309</v>
      </c>
      <c r="D505" s="19" t="s">
        <v>5</v>
      </c>
      <c r="E505" s="19"/>
      <c r="F505" s="20">
        <f>F506</f>
        <v>4845</v>
      </c>
      <c r="G505" s="94">
        <f t="shared" si="44"/>
        <v>0</v>
      </c>
      <c r="H505" s="7">
        <f t="shared" si="44"/>
        <v>0</v>
      </c>
      <c r="I505" s="7">
        <f t="shared" si="44"/>
        <v>0</v>
      </c>
      <c r="J505" s="7">
        <f t="shared" si="44"/>
        <v>0</v>
      </c>
      <c r="K505" s="7">
        <f t="shared" si="44"/>
        <v>0</v>
      </c>
      <c r="L505" s="7">
        <f t="shared" si="44"/>
        <v>0</v>
      </c>
      <c r="M505" s="7">
        <f t="shared" si="44"/>
        <v>0</v>
      </c>
      <c r="N505" s="7">
        <f t="shared" si="44"/>
        <v>0</v>
      </c>
      <c r="O505" s="7">
        <f t="shared" si="44"/>
        <v>0</v>
      </c>
      <c r="P505" s="7">
        <f t="shared" si="44"/>
        <v>0</v>
      </c>
      <c r="Q505" s="7">
        <f t="shared" si="44"/>
        <v>0</v>
      </c>
      <c r="R505" s="7">
        <f t="shared" si="44"/>
        <v>0</v>
      </c>
      <c r="S505" s="7">
        <f t="shared" si="44"/>
        <v>0</v>
      </c>
      <c r="T505" s="7">
        <f t="shared" si="44"/>
        <v>0</v>
      </c>
      <c r="U505" s="7">
        <f t="shared" si="44"/>
        <v>0</v>
      </c>
      <c r="V505" s="7">
        <f t="shared" si="44"/>
        <v>0</v>
      </c>
    </row>
    <row r="506" spans="1:22" s="24" customFormat="1" ht="15.75" outlineLevel="5">
      <c r="A506" s="5" t="s">
        <v>121</v>
      </c>
      <c r="B506" s="6" t="s">
        <v>23</v>
      </c>
      <c r="C506" s="6" t="s">
        <v>309</v>
      </c>
      <c r="D506" s="6" t="s">
        <v>119</v>
      </c>
      <c r="E506" s="6"/>
      <c r="F506" s="7">
        <f>F507</f>
        <v>4845</v>
      </c>
      <c r="G506" s="9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s="24" customFormat="1" ht="31.5" outlineLevel="5">
      <c r="A507" s="46" t="s">
        <v>122</v>
      </c>
      <c r="B507" s="47" t="s">
        <v>23</v>
      </c>
      <c r="C507" s="47" t="s">
        <v>309</v>
      </c>
      <c r="D507" s="47" t="s">
        <v>120</v>
      </c>
      <c r="E507" s="47"/>
      <c r="F507" s="48">
        <v>4845</v>
      </c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s="24" customFormat="1" ht="15.75" outlineLevel="5">
      <c r="A508" s="14" t="s">
        <v>139</v>
      </c>
      <c r="B508" s="9" t="s">
        <v>23</v>
      </c>
      <c r="C508" s="9" t="s">
        <v>235</v>
      </c>
      <c r="D508" s="9" t="s">
        <v>5</v>
      </c>
      <c r="E508" s="9"/>
      <c r="F508" s="68">
        <f>F509</f>
        <v>20190.05258</v>
      </c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s="24" customFormat="1" ht="31.5" outlineLevel="5">
      <c r="A509" s="8" t="s">
        <v>383</v>
      </c>
      <c r="B509" s="9" t="s">
        <v>23</v>
      </c>
      <c r="C509" s="9" t="s">
        <v>357</v>
      </c>
      <c r="D509" s="9" t="s">
        <v>5</v>
      </c>
      <c r="E509" s="9"/>
      <c r="F509" s="68">
        <f>F510</f>
        <v>20190.05258</v>
      </c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s="24" customFormat="1" ht="47.25" outlineLevel="5">
      <c r="A510" s="56" t="s">
        <v>406</v>
      </c>
      <c r="B510" s="19" t="s">
        <v>23</v>
      </c>
      <c r="C510" s="19" t="s">
        <v>428</v>
      </c>
      <c r="D510" s="19" t="s">
        <v>5</v>
      </c>
      <c r="E510" s="19"/>
      <c r="F510" s="69">
        <f>F511</f>
        <v>20190.05258</v>
      </c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s="24" customFormat="1" ht="15.75" outlineLevel="5">
      <c r="A511" s="5" t="s">
        <v>348</v>
      </c>
      <c r="B511" s="6" t="s">
        <v>23</v>
      </c>
      <c r="C511" s="6" t="s">
        <v>428</v>
      </c>
      <c r="D511" s="6" t="s">
        <v>347</v>
      </c>
      <c r="E511" s="6"/>
      <c r="F511" s="70">
        <f>F512</f>
        <v>20190.05258</v>
      </c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s="24" customFormat="1" ht="33.75" customHeight="1" outlineLevel="5">
      <c r="A512" s="46" t="s">
        <v>349</v>
      </c>
      <c r="B512" s="47" t="s">
        <v>23</v>
      </c>
      <c r="C512" s="47" t="s">
        <v>428</v>
      </c>
      <c r="D512" s="47" t="s">
        <v>346</v>
      </c>
      <c r="E512" s="47"/>
      <c r="F512" s="71">
        <v>20190.05258</v>
      </c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s="24" customFormat="1" ht="15.75" outlineLevel="5">
      <c r="A513" s="59" t="s">
        <v>171</v>
      </c>
      <c r="B513" s="30" t="s">
        <v>172</v>
      </c>
      <c r="C513" s="30" t="s">
        <v>235</v>
      </c>
      <c r="D513" s="30" t="s">
        <v>5</v>
      </c>
      <c r="E513" s="30"/>
      <c r="F513" s="57">
        <f>F514</f>
        <v>100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s="24" customFormat="1" ht="15.75" outlineLevel="5">
      <c r="A514" s="14" t="s">
        <v>342</v>
      </c>
      <c r="B514" s="9" t="s">
        <v>172</v>
      </c>
      <c r="C514" s="9" t="s">
        <v>310</v>
      </c>
      <c r="D514" s="9" t="s">
        <v>5</v>
      </c>
      <c r="E514" s="9"/>
      <c r="F514" s="10">
        <f>F515</f>
        <v>100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s="24" customFormat="1" ht="33" customHeight="1" outlineLevel="5">
      <c r="A515" s="56" t="s">
        <v>174</v>
      </c>
      <c r="B515" s="19" t="s">
        <v>172</v>
      </c>
      <c r="C515" s="19" t="s">
        <v>311</v>
      </c>
      <c r="D515" s="19" t="s">
        <v>5</v>
      </c>
      <c r="E515" s="19"/>
      <c r="F515" s="20">
        <f>F516</f>
        <v>100</v>
      </c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s="24" customFormat="1" ht="15.75" outlineLevel="5">
      <c r="A516" s="5" t="s">
        <v>92</v>
      </c>
      <c r="B516" s="6" t="s">
        <v>173</v>
      </c>
      <c r="C516" s="6" t="s">
        <v>311</v>
      </c>
      <c r="D516" s="6" t="s">
        <v>93</v>
      </c>
      <c r="E516" s="6"/>
      <c r="F516" s="7">
        <f>F517</f>
        <v>100</v>
      </c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s="24" customFormat="1" ht="31.5" outlineLevel="5">
      <c r="A517" s="46" t="s">
        <v>94</v>
      </c>
      <c r="B517" s="47" t="s">
        <v>172</v>
      </c>
      <c r="C517" s="47" t="s">
        <v>311</v>
      </c>
      <c r="D517" s="47" t="s">
        <v>95</v>
      </c>
      <c r="E517" s="47"/>
      <c r="F517" s="48">
        <v>100</v>
      </c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s="24" customFormat="1" ht="18.75" outlineLevel="5">
      <c r="A518" s="16" t="s">
        <v>76</v>
      </c>
      <c r="B518" s="17" t="s">
        <v>49</v>
      </c>
      <c r="C518" s="17" t="s">
        <v>235</v>
      </c>
      <c r="D518" s="17" t="s">
        <v>5</v>
      </c>
      <c r="E518" s="17"/>
      <c r="F518" s="18">
        <f>F519+F525</f>
        <v>5781.95</v>
      </c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s="24" customFormat="1" ht="15.75" outlineLevel="5">
      <c r="A519" s="8" t="s">
        <v>39</v>
      </c>
      <c r="B519" s="9" t="s">
        <v>17</v>
      </c>
      <c r="C519" s="9" t="s">
        <v>235</v>
      </c>
      <c r="D519" s="9" t="s">
        <v>5</v>
      </c>
      <c r="E519" s="9"/>
      <c r="F519" s="10">
        <f>F520</f>
        <v>150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s="24" customFormat="1" ht="15.75" outlineLevel="5">
      <c r="A520" s="53" t="s">
        <v>219</v>
      </c>
      <c r="B520" s="19" t="s">
        <v>17</v>
      </c>
      <c r="C520" s="19" t="s">
        <v>312</v>
      </c>
      <c r="D520" s="19" t="s">
        <v>5</v>
      </c>
      <c r="E520" s="19"/>
      <c r="F520" s="20">
        <f>F521</f>
        <v>150</v>
      </c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s="24" customFormat="1" ht="36" customHeight="1" outlineLevel="5">
      <c r="A521" s="56" t="s">
        <v>175</v>
      </c>
      <c r="B521" s="19" t="s">
        <v>17</v>
      </c>
      <c r="C521" s="19" t="s">
        <v>313</v>
      </c>
      <c r="D521" s="19" t="s">
        <v>5</v>
      </c>
      <c r="E521" s="19"/>
      <c r="F521" s="20">
        <f>F522+F523</f>
        <v>150</v>
      </c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s="24" customFormat="1" ht="22.5" customHeight="1" outlineLevel="5">
      <c r="A522" s="79" t="s">
        <v>326</v>
      </c>
      <c r="B522" s="78" t="s">
        <v>17</v>
      </c>
      <c r="C522" s="78" t="s">
        <v>313</v>
      </c>
      <c r="D522" s="78" t="s">
        <v>327</v>
      </c>
      <c r="E522" s="78"/>
      <c r="F522" s="112">
        <v>68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s="24" customFormat="1" ht="15.75" outlineLevel="5">
      <c r="A523" s="5" t="s">
        <v>92</v>
      </c>
      <c r="B523" s="6" t="s">
        <v>17</v>
      </c>
      <c r="C523" s="6" t="s">
        <v>313</v>
      </c>
      <c r="D523" s="6" t="s">
        <v>93</v>
      </c>
      <c r="E523" s="6"/>
      <c r="F523" s="7">
        <f>F524</f>
        <v>82</v>
      </c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s="24" customFormat="1" ht="31.5" outlineLevel="5">
      <c r="A524" s="46" t="s">
        <v>94</v>
      </c>
      <c r="B524" s="47" t="s">
        <v>17</v>
      </c>
      <c r="C524" s="47" t="s">
        <v>313</v>
      </c>
      <c r="D524" s="47" t="s">
        <v>95</v>
      </c>
      <c r="E524" s="47"/>
      <c r="F524" s="48">
        <v>82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s="24" customFormat="1" ht="15.75" outlineLevel="5">
      <c r="A525" s="8" t="s">
        <v>410</v>
      </c>
      <c r="B525" s="9" t="s">
        <v>407</v>
      </c>
      <c r="C525" s="9" t="s">
        <v>235</v>
      </c>
      <c r="D525" s="9" t="s">
        <v>5</v>
      </c>
      <c r="E525" s="9"/>
      <c r="F525" s="10">
        <f>F526</f>
        <v>5631.95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s="24" customFormat="1" ht="15.75" outlineLevel="5">
      <c r="A526" s="53" t="s">
        <v>219</v>
      </c>
      <c r="B526" s="19" t="s">
        <v>407</v>
      </c>
      <c r="C526" s="19" t="s">
        <v>312</v>
      </c>
      <c r="D526" s="19" t="s">
        <v>5</v>
      </c>
      <c r="E526" s="19"/>
      <c r="F526" s="20">
        <f>F527+F533+F536+F530</f>
        <v>5631.95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s="24" customFormat="1" ht="31.5" outlineLevel="5">
      <c r="A527" s="56" t="s">
        <v>175</v>
      </c>
      <c r="B527" s="19" t="s">
        <v>407</v>
      </c>
      <c r="C527" s="19" t="s">
        <v>313</v>
      </c>
      <c r="D527" s="19" t="s">
        <v>5</v>
      </c>
      <c r="E527" s="19"/>
      <c r="F527" s="20">
        <f>F528</f>
        <v>500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s="24" customFormat="1" ht="15.75" outlineLevel="5">
      <c r="A528" s="5" t="s">
        <v>92</v>
      </c>
      <c r="B528" s="6" t="s">
        <v>407</v>
      </c>
      <c r="C528" s="6" t="s">
        <v>313</v>
      </c>
      <c r="D528" s="6" t="s">
        <v>93</v>
      </c>
      <c r="E528" s="6"/>
      <c r="F528" s="7">
        <f>F529</f>
        <v>500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s="24" customFormat="1" ht="31.5" outlineLevel="5">
      <c r="A529" s="46" t="s">
        <v>94</v>
      </c>
      <c r="B529" s="47" t="s">
        <v>407</v>
      </c>
      <c r="C529" s="47" t="s">
        <v>313</v>
      </c>
      <c r="D529" s="47" t="s">
        <v>95</v>
      </c>
      <c r="E529" s="47"/>
      <c r="F529" s="48">
        <v>500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s="24" customFormat="1" ht="47.25" outlineLevel="5">
      <c r="A530" s="56" t="s">
        <v>448</v>
      </c>
      <c r="B530" s="19" t="s">
        <v>407</v>
      </c>
      <c r="C530" s="19" t="s">
        <v>447</v>
      </c>
      <c r="D530" s="19" t="s">
        <v>5</v>
      </c>
      <c r="E530" s="19"/>
      <c r="F530" s="20">
        <f>F531</f>
        <v>3111.95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s="24" customFormat="1" ht="15.75" outlineLevel="5">
      <c r="A531" s="5" t="s">
        <v>92</v>
      </c>
      <c r="B531" s="6" t="s">
        <v>407</v>
      </c>
      <c r="C531" s="6" t="s">
        <v>447</v>
      </c>
      <c r="D531" s="6" t="s">
        <v>93</v>
      </c>
      <c r="E531" s="6"/>
      <c r="F531" s="7">
        <f>F532</f>
        <v>3111.95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s="24" customFormat="1" ht="31.5" outlineLevel="5">
      <c r="A532" s="46" t="s">
        <v>94</v>
      </c>
      <c r="B532" s="47" t="s">
        <v>407</v>
      </c>
      <c r="C532" s="47" t="s">
        <v>447</v>
      </c>
      <c r="D532" s="47" t="s">
        <v>95</v>
      </c>
      <c r="E532" s="47"/>
      <c r="F532" s="48">
        <v>3111.95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s="24" customFormat="1" ht="31.5" outlineLevel="5">
      <c r="A533" s="56" t="s">
        <v>409</v>
      </c>
      <c r="B533" s="19" t="s">
        <v>407</v>
      </c>
      <c r="C533" s="19" t="s">
        <v>408</v>
      </c>
      <c r="D533" s="19" t="s">
        <v>5</v>
      </c>
      <c r="E533" s="19"/>
      <c r="F533" s="20">
        <f>F534</f>
        <v>2000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s="24" customFormat="1" ht="15.75" outlineLevel="5">
      <c r="A534" s="5" t="s">
        <v>92</v>
      </c>
      <c r="B534" s="6" t="s">
        <v>407</v>
      </c>
      <c r="C534" s="6" t="s">
        <v>408</v>
      </c>
      <c r="D534" s="6" t="s">
        <v>93</v>
      </c>
      <c r="E534" s="6"/>
      <c r="F534" s="7">
        <f>F535</f>
        <v>2000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s="24" customFormat="1" ht="31.5" outlineLevel="5">
      <c r="A535" s="46" t="s">
        <v>94</v>
      </c>
      <c r="B535" s="47" t="s">
        <v>407</v>
      </c>
      <c r="C535" s="47" t="s">
        <v>408</v>
      </c>
      <c r="D535" s="47" t="s">
        <v>95</v>
      </c>
      <c r="E535" s="47"/>
      <c r="F535" s="48">
        <v>2000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s="24" customFormat="1" ht="47.25" outlineLevel="5">
      <c r="A536" s="56" t="s">
        <v>430</v>
      </c>
      <c r="B536" s="19" t="s">
        <v>407</v>
      </c>
      <c r="C536" s="19" t="s">
        <v>429</v>
      </c>
      <c r="D536" s="19" t="s">
        <v>5</v>
      </c>
      <c r="E536" s="19"/>
      <c r="F536" s="20">
        <f>F537</f>
        <v>20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s="24" customFormat="1" ht="15.75" outlineLevel="5">
      <c r="A537" s="5" t="s">
        <v>92</v>
      </c>
      <c r="B537" s="6" t="s">
        <v>407</v>
      </c>
      <c r="C537" s="6" t="s">
        <v>429</v>
      </c>
      <c r="D537" s="6" t="s">
        <v>93</v>
      </c>
      <c r="E537" s="6"/>
      <c r="F537" s="7">
        <f>F538</f>
        <v>20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s="24" customFormat="1" ht="31.5" outlineLevel="5">
      <c r="A538" s="46" t="s">
        <v>94</v>
      </c>
      <c r="B538" s="47" t="s">
        <v>407</v>
      </c>
      <c r="C538" s="47" t="s">
        <v>429</v>
      </c>
      <c r="D538" s="47" t="s">
        <v>95</v>
      </c>
      <c r="E538" s="47"/>
      <c r="F538" s="48">
        <v>20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s="24" customFormat="1" ht="18.75" outlineLevel="5">
      <c r="A539" s="16" t="s">
        <v>73</v>
      </c>
      <c r="B539" s="17" t="s">
        <v>74</v>
      </c>
      <c r="C539" s="17" t="s">
        <v>235</v>
      </c>
      <c r="D539" s="17" t="s">
        <v>5</v>
      </c>
      <c r="E539" s="17"/>
      <c r="F539" s="18">
        <f aca="true" t="shared" si="45" ref="F539:F544">F540</f>
        <v>2200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s="24" customFormat="1" ht="31.5" customHeight="1" outlineLevel="5">
      <c r="A540" s="66" t="s">
        <v>48</v>
      </c>
      <c r="B540" s="64" t="s">
        <v>75</v>
      </c>
      <c r="C540" s="64" t="s">
        <v>314</v>
      </c>
      <c r="D540" s="64" t="s">
        <v>5</v>
      </c>
      <c r="E540" s="64"/>
      <c r="F540" s="65">
        <f t="shared" si="45"/>
        <v>2200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s="24" customFormat="1" ht="31.5" customHeight="1" outlineLevel="5">
      <c r="A541" s="21" t="s">
        <v>130</v>
      </c>
      <c r="B541" s="12" t="s">
        <v>75</v>
      </c>
      <c r="C541" s="12" t="s">
        <v>236</v>
      </c>
      <c r="D541" s="12" t="s">
        <v>5</v>
      </c>
      <c r="E541" s="12"/>
      <c r="F541" s="13">
        <f t="shared" si="45"/>
        <v>2200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s="24" customFormat="1" ht="31.5" outlineLevel="5">
      <c r="A542" s="21" t="s">
        <v>132</v>
      </c>
      <c r="B542" s="9" t="s">
        <v>75</v>
      </c>
      <c r="C542" s="9" t="s">
        <v>237</v>
      </c>
      <c r="D542" s="9" t="s">
        <v>5</v>
      </c>
      <c r="E542" s="9"/>
      <c r="F542" s="10">
        <f t="shared" si="45"/>
        <v>2200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s="24" customFormat="1" ht="31.5" outlineLevel="5">
      <c r="A543" s="56" t="s">
        <v>176</v>
      </c>
      <c r="B543" s="19" t="s">
        <v>75</v>
      </c>
      <c r="C543" s="19" t="s">
        <v>315</v>
      </c>
      <c r="D543" s="19" t="s">
        <v>5</v>
      </c>
      <c r="E543" s="19"/>
      <c r="F543" s="20">
        <f t="shared" si="45"/>
        <v>2200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s="24" customFormat="1" ht="15.75" outlineLevel="5">
      <c r="A544" s="5" t="s">
        <v>115</v>
      </c>
      <c r="B544" s="6" t="s">
        <v>75</v>
      </c>
      <c r="C544" s="6" t="s">
        <v>315</v>
      </c>
      <c r="D544" s="6" t="s">
        <v>116</v>
      </c>
      <c r="E544" s="6"/>
      <c r="F544" s="7">
        <f t="shared" si="45"/>
        <v>2200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s="24" customFormat="1" ht="47.25" outlineLevel="5">
      <c r="A545" s="51" t="s">
        <v>190</v>
      </c>
      <c r="B545" s="47" t="s">
        <v>75</v>
      </c>
      <c r="C545" s="47" t="s">
        <v>315</v>
      </c>
      <c r="D545" s="47" t="s">
        <v>83</v>
      </c>
      <c r="E545" s="47"/>
      <c r="F545" s="48">
        <v>2200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s="24" customFormat="1" ht="31.5" outlineLevel="5">
      <c r="A546" s="16" t="s">
        <v>68</v>
      </c>
      <c r="B546" s="17" t="s">
        <v>69</v>
      </c>
      <c r="C546" s="17" t="s">
        <v>314</v>
      </c>
      <c r="D546" s="17" t="s">
        <v>5</v>
      </c>
      <c r="E546" s="17"/>
      <c r="F546" s="18">
        <f>F547</f>
        <v>100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s="24" customFormat="1" ht="15.75" outlineLevel="5">
      <c r="A547" s="8" t="s">
        <v>30</v>
      </c>
      <c r="B547" s="9" t="s">
        <v>70</v>
      </c>
      <c r="C547" s="9" t="s">
        <v>314</v>
      </c>
      <c r="D547" s="9" t="s">
        <v>5</v>
      </c>
      <c r="E547" s="9"/>
      <c r="F547" s="10">
        <f>F548</f>
        <v>100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s="24" customFormat="1" ht="31.5" outlineLevel="5">
      <c r="A548" s="21" t="s">
        <v>130</v>
      </c>
      <c r="B548" s="9" t="s">
        <v>70</v>
      </c>
      <c r="C548" s="9" t="s">
        <v>236</v>
      </c>
      <c r="D548" s="9" t="s">
        <v>5</v>
      </c>
      <c r="E548" s="9"/>
      <c r="F548" s="10">
        <f>F549</f>
        <v>100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s="24" customFormat="1" ht="31.5" outlineLevel="5">
      <c r="A549" s="21" t="s">
        <v>132</v>
      </c>
      <c r="B549" s="12" t="s">
        <v>70</v>
      </c>
      <c r="C549" s="12" t="s">
        <v>237</v>
      </c>
      <c r="D549" s="12" t="s">
        <v>5</v>
      </c>
      <c r="E549" s="12"/>
      <c r="F549" s="13">
        <f>F550</f>
        <v>100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s="24" customFormat="1" ht="31.5" outlineLevel="5">
      <c r="A550" s="49" t="s">
        <v>177</v>
      </c>
      <c r="B550" s="19" t="s">
        <v>70</v>
      </c>
      <c r="C550" s="19" t="s">
        <v>316</v>
      </c>
      <c r="D550" s="19" t="s">
        <v>5</v>
      </c>
      <c r="E550" s="19"/>
      <c r="F550" s="20">
        <f>F551</f>
        <v>100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s="24" customFormat="1" ht="15.75" outlineLevel="5">
      <c r="A551" s="5" t="s">
        <v>125</v>
      </c>
      <c r="B551" s="6" t="s">
        <v>70</v>
      </c>
      <c r="C551" s="6" t="s">
        <v>316</v>
      </c>
      <c r="D551" s="6" t="s">
        <v>205</v>
      </c>
      <c r="E551" s="6"/>
      <c r="F551" s="7">
        <v>100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s="24" customFormat="1" ht="48" customHeight="1" outlineLevel="5">
      <c r="A552" s="16" t="s">
        <v>78</v>
      </c>
      <c r="B552" s="17" t="s">
        <v>77</v>
      </c>
      <c r="C552" s="17" t="s">
        <v>314</v>
      </c>
      <c r="D552" s="17" t="s">
        <v>5</v>
      </c>
      <c r="E552" s="17"/>
      <c r="F552" s="67">
        <f aca="true" t="shared" si="46" ref="F552:F560">F553</f>
        <v>21210</v>
      </c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s="24" customFormat="1" ht="47.25" outlineLevel="5">
      <c r="A553" s="21" t="s">
        <v>80</v>
      </c>
      <c r="B553" s="9" t="s">
        <v>79</v>
      </c>
      <c r="C553" s="9" t="s">
        <v>314</v>
      </c>
      <c r="D553" s="9" t="s">
        <v>5</v>
      </c>
      <c r="E553" s="9"/>
      <c r="F553" s="68">
        <f t="shared" si="46"/>
        <v>21210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s="24" customFormat="1" ht="31.5" outlineLevel="5">
      <c r="A554" s="21" t="s">
        <v>130</v>
      </c>
      <c r="B554" s="9" t="s">
        <v>79</v>
      </c>
      <c r="C554" s="9" t="s">
        <v>236</v>
      </c>
      <c r="D554" s="9" t="s">
        <v>5</v>
      </c>
      <c r="E554" s="9"/>
      <c r="F554" s="68">
        <f t="shared" si="46"/>
        <v>21210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s="24" customFormat="1" ht="31.5" outlineLevel="5">
      <c r="A555" s="21" t="s">
        <v>132</v>
      </c>
      <c r="B555" s="12" t="s">
        <v>79</v>
      </c>
      <c r="C555" s="12" t="s">
        <v>237</v>
      </c>
      <c r="D555" s="12" t="s">
        <v>5</v>
      </c>
      <c r="E555" s="12"/>
      <c r="F555" s="72">
        <f>F556+F559</f>
        <v>21210</v>
      </c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s="24" customFormat="1" ht="47.25" outlineLevel="5">
      <c r="A556" s="5" t="s">
        <v>178</v>
      </c>
      <c r="B556" s="6" t="s">
        <v>79</v>
      </c>
      <c r="C556" s="6" t="s">
        <v>317</v>
      </c>
      <c r="D556" s="6" t="s">
        <v>5</v>
      </c>
      <c r="E556" s="6"/>
      <c r="F556" s="70">
        <f t="shared" si="46"/>
        <v>3396.371</v>
      </c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s="24" customFormat="1" ht="15.75" outlineLevel="5">
      <c r="A557" s="5" t="s">
        <v>128</v>
      </c>
      <c r="B557" s="6" t="s">
        <v>79</v>
      </c>
      <c r="C557" s="6" t="s">
        <v>317</v>
      </c>
      <c r="D557" s="6" t="s">
        <v>129</v>
      </c>
      <c r="E557" s="6"/>
      <c r="F557" s="70">
        <f t="shared" si="46"/>
        <v>3396.371</v>
      </c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s="24" customFormat="1" ht="15.75" outlineLevel="5">
      <c r="A558" s="46" t="s">
        <v>126</v>
      </c>
      <c r="B558" s="47" t="s">
        <v>79</v>
      </c>
      <c r="C558" s="47" t="s">
        <v>317</v>
      </c>
      <c r="D558" s="47" t="s">
        <v>127</v>
      </c>
      <c r="E558" s="47"/>
      <c r="F558" s="71">
        <v>3396.371</v>
      </c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s="24" customFormat="1" ht="47.25" outlineLevel="5">
      <c r="A559" s="5" t="s">
        <v>365</v>
      </c>
      <c r="B559" s="6" t="s">
        <v>79</v>
      </c>
      <c r="C559" s="6" t="s">
        <v>361</v>
      </c>
      <c r="D559" s="6" t="s">
        <v>5</v>
      </c>
      <c r="E559" s="6"/>
      <c r="F559" s="70">
        <f t="shared" si="46"/>
        <v>17813.629</v>
      </c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s="24" customFormat="1" ht="15.75" outlineLevel="5">
      <c r="A560" s="5" t="s">
        <v>128</v>
      </c>
      <c r="B560" s="6" t="s">
        <v>79</v>
      </c>
      <c r="C560" s="6" t="s">
        <v>361</v>
      </c>
      <c r="D560" s="6" t="s">
        <v>129</v>
      </c>
      <c r="E560" s="6"/>
      <c r="F560" s="70">
        <f t="shared" si="46"/>
        <v>17813.629</v>
      </c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s="24" customFormat="1" ht="15.75" outlineLevel="5">
      <c r="A561" s="46" t="s">
        <v>126</v>
      </c>
      <c r="B561" s="47" t="s">
        <v>79</v>
      </c>
      <c r="C561" s="47" t="s">
        <v>361</v>
      </c>
      <c r="D561" s="47" t="s">
        <v>127</v>
      </c>
      <c r="E561" s="47"/>
      <c r="F561" s="71">
        <v>17813.629</v>
      </c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5" ht="18.75">
      <c r="A562" s="114" t="s">
        <v>24</v>
      </c>
      <c r="B562" s="114"/>
      <c r="C562" s="114"/>
      <c r="D562" s="114"/>
      <c r="E562" s="114"/>
      <c r="F562" s="104">
        <f>F13+F186+F193+F246+F299+F428+F180+F477+F518+F539+F546+F552</f>
        <v>1012715.12979</v>
      </c>
      <c r="G562" s="11" t="e">
        <f>#REF!+G477+#REF!+G428+G299+G246+G193+G186+G13</f>
        <v>#REF!</v>
      </c>
      <c r="H562" s="11" t="e">
        <f>#REF!+H477+#REF!+H428+H299+H246+H193+H186+H13</f>
        <v>#REF!</v>
      </c>
      <c r="I562" s="11" t="e">
        <f>#REF!+I477+#REF!+I428+I299+I246+I193+I186+I13</f>
        <v>#REF!</v>
      </c>
      <c r="J562" s="11" t="e">
        <f>#REF!+J477+#REF!+J428+J299+J246+J193+J186+J13</f>
        <v>#REF!</v>
      </c>
      <c r="K562" s="11" t="e">
        <f>#REF!+K477+#REF!+K428+K299+K246+K193+K186+K13</f>
        <v>#REF!</v>
      </c>
      <c r="L562" s="11" t="e">
        <f>#REF!+L477+#REF!+L428+L299+L246+L193+L186+L13</f>
        <v>#REF!</v>
      </c>
      <c r="M562" s="11" t="e">
        <f>#REF!+M477+#REF!+M428+M299+M246+M193+M186+M13</f>
        <v>#REF!</v>
      </c>
      <c r="N562" s="11" t="e">
        <f>#REF!+N477+#REF!+N428+N299+N246+N193+N186+N13</f>
        <v>#REF!</v>
      </c>
      <c r="O562" s="11" t="e">
        <f>#REF!+O477+#REF!+O428+O299+O246+O193+O186+O13</f>
        <v>#REF!</v>
      </c>
      <c r="P562" s="11" t="e">
        <f>#REF!+P477+#REF!+P428+P299+P246+P193+P186+P13</f>
        <v>#REF!</v>
      </c>
      <c r="Q562" s="11" t="e">
        <f>#REF!+Q477+#REF!+Q428+Q299+Q246+Q193+Q186+Q13</f>
        <v>#REF!</v>
      </c>
      <c r="R562" s="11" t="e">
        <f>#REF!+R477+#REF!+R428+R299+R246+R193+R186+R13</f>
        <v>#REF!</v>
      </c>
      <c r="S562" s="11" t="e">
        <f>#REF!+S477+#REF!+S428+S299+S246+S193+S186+S13</f>
        <v>#REF!</v>
      </c>
      <c r="T562" s="11" t="e">
        <f>#REF!+T477+#REF!+T428+T299+T246+T193+T186+T13</f>
        <v>#REF!</v>
      </c>
      <c r="U562" s="11" t="e">
        <f>#REF!+U477+#REF!+U428+U299+U246+U193+U186+U13</f>
        <v>#REF!</v>
      </c>
      <c r="V562" s="11" t="e">
        <f>#REF!+V477+#REF!+V428+V299+V246+V193+V186+V13</f>
        <v>#REF!</v>
      </c>
      <c r="Y562" s="87"/>
    </row>
    <row r="563" spans="1:2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3"/>
      <c r="V564" s="3"/>
    </row>
    <row r="565" ht="12.75">
      <c r="F565" s="107"/>
    </row>
    <row r="566" ht="12.75">
      <c r="F566" s="105"/>
    </row>
    <row r="569" ht="12.75">
      <c r="F569" s="105"/>
    </row>
  </sheetData>
  <sheetProtection/>
  <autoFilter ref="A12:F562"/>
  <mergeCells count="11">
    <mergeCell ref="B1:D1"/>
    <mergeCell ref="B2:D2"/>
    <mergeCell ref="B3:D3"/>
    <mergeCell ref="A9:V9"/>
    <mergeCell ref="A564:T564"/>
    <mergeCell ref="A562:E562"/>
    <mergeCell ref="A11:V11"/>
    <mergeCell ref="A10:V10"/>
    <mergeCell ref="B5:W5"/>
    <mergeCell ref="B6:W6"/>
    <mergeCell ref="C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2019-05-29T23:07:26Z</cp:lastPrinted>
  <dcterms:created xsi:type="dcterms:W3CDTF">2008-11-11T04:53:42Z</dcterms:created>
  <dcterms:modified xsi:type="dcterms:W3CDTF">2019-05-29T23:08:24Z</dcterms:modified>
  <cp:category/>
  <cp:version/>
  <cp:contentType/>
  <cp:contentStatus/>
</cp:coreProperties>
</file>